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L449" i="4" s="1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F47" i="5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D12" i="5" s="1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<sst xmlns="http://schemas.openxmlformats.org/spreadsheetml/2006/main" count="3362" uniqueCount="968">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</sst>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993626.91755735921</v>
      </c>
      <c r="G4" s="17">
        <f t="shared" si="0"/>
        <v>238673.66834440469</v>
      </c>
      <c r="H4" s="17">
        <f t="shared" si="0"/>
        <v>976.59818840890409</v>
      </c>
      <c r="I4" s="17">
        <f t="shared" si="0"/>
        <v>765.71755576743249</v>
      </c>
      <c r="J4" s="17">
        <f t="shared" si="0"/>
        <v>10504.971539780285</v>
      </c>
      <c r="K4" s="17">
        <f t="shared" si="0"/>
        <v>70916.272380513037</v>
      </c>
      <c r="L4" s="17">
        <f t="shared" si="0"/>
        <v>1386.3367332371738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969769.08</v>
      </c>
      <c r="G5" s="23">
        <v>218185.47</v>
      </c>
      <c r="H5" s="23">
        <v>784.66347739721357</v>
      </c>
      <c r="I5" s="23">
        <v>652.66298854360991</v>
      </c>
      <c r="J5" s="23">
        <v>6879.0339432120982</v>
      </c>
      <c r="K5" s="23">
        <v>64695.631221735915</v>
      </c>
      <c r="L5" s="23">
        <v>919.03239143758776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11313.58</v>
      </c>
      <c r="G6" s="23">
        <v>7154.71</v>
      </c>
      <c r="H6" s="23">
        <v>91.566474295860559</v>
      </c>
      <c r="I6" s="23">
        <v>37.500386695719229</v>
      </c>
      <c r="J6" s="23">
        <v>2738.3207257570584</v>
      </c>
      <c r="K6" s="23">
        <v>3671.0310688589989</v>
      </c>
      <c r="L6" s="23">
        <v>436.08615915885696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135.31435400000001</v>
      </c>
      <c r="G7" s="23">
        <v>23.441877999999999</v>
      </c>
      <c r="H7" s="23">
        <v>0.66412499999999997</v>
      </c>
      <c r="I7" s="23">
        <v>0.92819200000000013</v>
      </c>
      <c r="J7" s="23">
        <v>6.6462809999999992</v>
      </c>
      <c r="K7" s="23">
        <v>8.631672</v>
      </c>
      <c r="L7" s="23">
        <v>0.11841999999999997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265.73653290353002</v>
      </c>
      <c r="G8" s="23">
        <v>1455.3832087230735</v>
      </c>
      <c r="H8" s="23">
        <v>9.9010730672600005</v>
      </c>
      <c r="I8" s="23">
        <v>13.705492928103354</v>
      </c>
      <c r="J8" s="23">
        <v>7.2722100698851406</v>
      </c>
      <c r="K8" s="23">
        <v>1011.2157801601859</v>
      </c>
      <c r="L8" s="23">
        <v>19.119731520729047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12143.206670455698</v>
      </c>
      <c r="G9" s="23">
        <v>11854.663257681616</v>
      </c>
      <c r="H9" s="23">
        <v>89.803038648570009</v>
      </c>
      <c r="I9" s="23">
        <v>60.920495599999995</v>
      </c>
      <c r="J9" s="23">
        <v>873.69837974124243</v>
      </c>
      <c r="K9" s="23">
        <v>1529.7626377579279</v>
      </c>
      <c r="L9" s="23">
        <v>11.980031120000001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6.7281639999999996</v>
      </c>
      <c r="G11" s="17">
        <f t="shared" si="1"/>
        <v>28.058478000000001</v>
      </c>
      <c r="H11" s="17">
        <f t="shared" si="1"/>
        <v>2.2943769999999999</v>
      </c>
      <c r="I11" s="17">
        <f t="shared" si="1"/>
        <v>1.2433190000000001</v>
      </c>
      <c r="J11" s="17">
        <f t="shared" si="1"/>
        <v>35.138137999999998</v>
      </c>
      <c r="K11" s="17">
        <f t="shared" si="1"/>
        <v>10.808581</v>
      </c>
      <c r="L11" s="17">
        <f t="shared" si="1"/>
        <v>0.82208300000000001</v>
      </c>
      <c r="M11" s="17">
        <f t="shared" si="1"/>
        <v>3.6208969999999998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6.7281639999999996</v>
      </c>
      <c r="G14" s="23">
        <v>28.058478000000001</v>
      </c>
      <c r="H14" s="23">
        <v>2.2943769999999999</v>
      </c>
      <c r="I14" s="23">
        <v>1.2433190000000001</v>
      </c>
      <c r="J14" s="23">
        <v>35.138137999999998</v>
      </c>
      <c r="K14" s="23">
        <v>10.808581</v>
      </c>
      <c r="L14" s="23">
        <v>0.82208300000000001</v>
      </c>
      <c r="M14" s="23">
        <v>3.6208969999999998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124176.06</v>
      </c>
      <c r="G18" s="17">
        <f t="shared" si="2"/>
        <v>19236.290848059965</v>
      </c>
      <c r="H18" s="17">
        <f t="shared" si="2"/>
        <v>394.27302759540464</v>
      </c>
      <c r="I18" s="17">
        <f t="shared" si="2"/>
        <v>356.26260486714568</v>
      </c>
      <c r="J18" s="17">
        <f t="shared" si="2"/>
        <v>1410.3050972498804</v>
      </c>
      <c r="K18" s="17">
        <f t="shared" si="2"/>
        <v>12004.9688123288</v>
      </c>
      <c r="L18" s="17">
        <f t="shared" si="2"/>
        <v>52.230469440520068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3391</v>
      </c>
      <c r="G19" s="23">
        <v>409.4109667202128</v>
      </c>
      <c r="H19" s="23">
        <v>7.1531177860590986</v>
      </c>
      <c r="I19" s="23">
        <v>8.5387840831135584</v>
      </c>
      <c r="J19" s="23">
        <v>20.456890796642284</v>
      </c>
      <c r="K19" s="23">
        <v>230.94047679640832</v>
      </c>
      <c r="L19" s="23">
        <v>0.85387839603408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43936.659999999996</v>
      </c>
      <c r="G20" s="23">
        <v>5407.8950528449277</v>
      </c>
      <c r="H20" s="23">
        <v>97.301022836107393</v>
      </c>
      <c r="I20" s="23">
        <v>98.538718456151059</v>
      </c>
      <c r="J20" s="23">
        <v>426.70762640024589</v>
      </c>
      <c r="K20" s="23">
        <v>2918.406334006781</v>
      </c>
      <c r="L20" s="23">
        <v>10.028026177435901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2564.4300000000003</v>
      </c>
      <c r="G21" s="23">
        <v>542.04411954446687</v>
      </c>
      <c r="H21" s="23">
        <v>11.407331563549125</v>
      </c>
      <c r="I21" s="23">
        <v>11.211619361228347</v>
      </c>
      <c r="J21" s="23">
        <v>30.220748612135662</v>
      </c>
      <c r="K21" s="23">
        <v>342.7974420830767</v>
      </c>
      <c r="L21" s="23">
        <v>1.1211619344421955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1723.0199999999998</v>
      </c>
      <c r="G22" s="23">
        <v>2234.5367644275302</v>
      </c>
      <c r="H22" s="23">
        <v>51.853629293187531</v>
      </c>
      <c r="I22" s="23">
        <v>40.893090937449685</v>
      </c>
      <c r="J22" s="23">
        <v>156.36783934200932</v>
      </c>
      <c r="K22" s="23">
        <v>2068.9254684378798</v>
      </c>
      <c r="L22" s="23">
        <v>4.9728847866005035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72560.950000000012</v>
      </c>
      <c r="G24" s="23">
        <v>10642.403944522828</v>
      </c>
      <c r="H24" s="23">
        <v>226.55792611650151</v>
      </c>
      <c r="I24" s="23">
        <v>197.08039202920304</v>
      </c>
      <c r="J24" s="23">
        <v>776.55199209884734</v>
      </c>
      <c r="K24" s="23">
        <v>6443.8990910046541</v>
      </c>
      <c r="L24" s="23">
        <v>35.254518146007385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2316.2932693297157</v>
      </c>
      <c r="G26" s="17">
        <f t="shared" si="3"/>
        <v>3276.2663095475332</v>
      </c>
      <c r="H26" s="17">
        <f t="shared" si="3"/>
        <v>199.15584222692098</v>
      </c>
      <c r="I26" s="17">
        <f t="shared" si="3"/>
        <v>11.67753899</v>
      </c>
      <c r="J26" s="17">
        <f t="shared" si="3"/>
        <v>2897.3475647965874</v>
      </c>
      <c r="K26" s="17">
        <f t="shared" si="3"/>
        <v>996.46655499999997</v>
      </c>
      <c r="L26" s="17">
        <f t="shared" si="3"/>
        <v>1.3386656989999999</v>
      </c>
      <c r="M26" s="17">
        <f t="shared" si="3"/>
        <v>92.793000000000006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753.71971499999995</v>
      </c>
      <c r="G29" s="23">
        <v>56.970500000000001</v>
      </c>
      <c r="H29" s="23">
        <v>2.848525</v>
      </c>
      <c r="I29" s="23">
        <v>1.7091149999999999</v>
      </c>
      <c r="J29" s="23">
        <v>22.7882</v>
      </c>
      <c r="K29" s="23">
        <v>44.095167000000004</v>
      </c>
      <c r="L29" s="23">
        <v>0.34182299999999999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1562.5735543297158</v>
      </c>
      <c r="G32" s="23">
        <v>3219.2958095475333</v>
      </c>
      <c r="H32" s="23">
        <v>196.30731722692099</v>
      </c>
      <c r="I32" s="23">
        <v>9.9684239899999998</v>
      </c>
      <c r="J32" s="23">
        <v>2874.5593647965875</v>
      </c>
      <c r="K32" s="23">
        <v>952.37138799999991</v>
      </c>
      <c r="L32" s="23">
        <v>0.996842699</v>
      </c>
      <c r="M32" s="23">
        <v>92.793000000000006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526.37140700000009</v>
      </c>
      <c r="G35" s="17">
        <f t="shared" si="4"/>
        <v>3209.5520739999997</v>
      </c>
      <c r="H35" s="17">
        <f t="shared" si="4"/>
        <v>264.02845600000001</v>
      </c>
      <c r="I35" s="17">
        <f t="shared" si="4"/>
        <v>688.960196</v>
      </c>
      <c r="J35" s="17">
        <f t="shared" si="4"/>
        <v>527.79157499999997</v>
      </c>
      <c r="K35" s="17">
        <f t="shared" si="4"/>
        <v>389.30817000000008</v>
      </c>
      <c r="L35" s="17">
        <f t="shared" si="4"/>
        <v>2.5558289999999997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229.12832300000005</v>
      </c>
      <c r="G38" s="23">
        <v>41.81917600000002</v>
      </c>
      <c r="H38" s="23">
        <v>3.9721280000000001</v>
      </c>
      <c r="I38" s="23">
        <v>0.58072100000000004</v>
      </c>
      <c r="J38" s="23">
        <v>50.130682</v>
      </c>
      <c r="K38" s="23">
        <v>32.243455000000019</v>
      </c>
      <c r="L38" s="23">
        <v>0.44872399999999996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280.45014000000003</v>
      </c>
      <c r="G40" s="23">
        <v>2949.1459369999998</v>
      </c>
      <c r="H40" s="23">
        <v>249.457808</v>
      </c>
      <c r="I40" s="23">
        <v>686.78616</v>
      </c>
      <c r="J40" s="23">
        <v>449.42693399999996</v>
      </c>
      <c r="K40" s="23">
        <v>284.05645500000003</v>
      </c>
      <c r="L40" s="23">
        <v>1.8943479999999999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16.792943999999999</v>
      </c>
      <c r="G41" s="23">
        <v>218.586961</v>
      </c>
      <c r="H41" s="23">
        <v>10.598520000000001</v>
      </c>
      <c r="I41" s="23">
        <v>1.593315</v>
      </c>
      <c r="J41" s="23">
        <v>28.233958999999999</v>
      </c>
      <c r="K41" s="23">
        <v>73.008260000000007</v>
      </c>
      <c r="L41" s="23">
        <v>0.21275700000000003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1120652.3703976888</v>
      </c>
      <c r="G43" s="27">
        <f t="shared" ref="G43:P43" si="5">SUM(G35,G26,G18,G11,G4)</f>
        <v>264423.83605401218</v>
      </c>
      <c r="H43" s="27">
        <f t="shared" si="5"/>
        <v>1836.3498912312298</v>
      </c>
      <c r="I43" s="27">
        <f t="shared" si="5"/>
        <v>1823.8612146245782</v>
      </c>
      <c r="J43" s="27">
        <f t="shared" si="5"/>
        <v>15375.553914826753</v>
      </c>
      <c r="K43" s="27">
        <f t="shared" si="5"/>
        <v>84317.82449884183</v>
      </c>
      <c r="L43" s="27">
        <f t="shared" si="5"/>
        <v>1443.2837803766938</v>
      </c>
      <c r="M43" s="27">
        <f t="shared" si="5"/>
        <v>96.413897000000006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7590.988448000001</v>
      </c>
      <c r="G48" s="17">
        <f t="shared" si="7"/>
        <v>6781.5425079999977</v>
      </c>
      <c r="H48" s="17">
        <f t="shared" si="7"/>
        <v>389.99671799999999</v>
      </c>
      <c r="I48" s="17">
        <f t="shared" si="7"/>
        <v>1005.6790389999999</v>
      </c>
      <c r="J48" s="17">
        <f t="shared" si="7"/>
        <v>3084.1883629999993</v>
      </c>
      <c r="K48" s="17">
        <f t="shared" si="7"/>
        <v>5693.2551019999992</v>
      </c>
      <c r="L48" s="17">
        <f t="shared" si="7"/>
        <v>29.836684999999999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7544.8829050000004</v>
      </c>
      <c r="G51" s="23">
        <v>6278.9541579999977</v>
      </c>
      <c r="H51" s="23">
        <v>320.62251499999996</v>
      </c>
      <c r="I51" s="23">
        <v>652.32997399999977</v>
      </c>
      <c r="J51" s="23">
        <v>3001.173612999999</v>
      </c>
      <c r="K51" s="23">
        <v>5525.6342459999996</v>
      </c>
      <c r="L51" s="23">
        <v>29.090639999999997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29.396818000000003</v>
      </c>
      <c r="G52" s="23">
        <v>103.74634600000002</v>
      </c>
      <c r="H52" s="23">
        <v>1.8354419999999998</v>
      </c>
      <c r="I52" s="23">
        <v>11.656456</v>
      </c>
      <c r="J52" s="23">
        <v>6.798681000000002</v>
      </c>
      <c r="K52" s="23">
        <v>109.21351000000003</v>
      </c>
      <c r="L52" s="23">
        <v>0.484072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16.708724999999998</v>
      </c>
      <c r="G53" s="23">
        <v>398.84200399999992</v>
      </c>
      <c r="H53" s="23">
        <v>67.538760999999994</v>
      </c>
      <c r="I53" s="23">
        <v>341.692609</v>
      </c>
      <c r="J53" s="23">
        <v>76.21606899999999</v>
      </c>
      <c r="K53" s="23">
        <v>58.407345999999983</v>
      </c>
      <c r="L53" s="23">
        <v>0.26197300000000001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16906.357744000001</v>
      </c>
      <c r="G56" s="17">
        <f t="shared" si="8"/>
        <v>19100.871893</v>
      </c>
      <c r="H56" s="17">
        <f t="shared" si="8"/>
        <v>42126.207601000002</v>
      </c>
      <c r="I56" s="17">
        <f t="shared" si="8"/>
        <v>29746.0942</v>
      </c>
      <c r="J56" s="17">
        <f t="shared" si="8"/>
        <v>370188.25968599995</v>
      </c>
      <c r="K56" s="17">
        <f t="shared" si="8"/>
        <v>15425.86493</v>
      </c>
      <c r="L56" s="17">
        <f t="shared" si="8"/>
        <v>409.90649999999994</v>
      </c>
      <c r="M56" s="17">
        <f t="shared" si="8"/>
        <v>5329.7489019999994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16265.139187000002</v>
      </c>
      <c r="G58" s="23">
        <v>15866.138647</v>
      </c>
      <c r="H58" s="23">
        <v>9818.1782259999982</v>
      </c>
      <c r="I58" s="23">
        <v>12258.315230999999</v>
      </c>
      <c r="J58" s="23">
        <v>137017.87350699995</v>
      </c>
      <c r="K58" s="23">
        <v>15425.86493</v>
      </c>
      <c r="L58" s="23">
        <v>176.73610299999996</v>
      </c>
      <c r="M58" s="23">
        <v>1571.4018590000003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641.21855700000015</v>
      </c>
      <c r="G61" s="23">
        <v>3234.7332459999998</v>
      </c>
      <c r="H61" s="23">
        <v>32308.029375000002</v>
      </c>
      <c r="I61" s="23">
        <v>17487.778968999999</v>
      </c>
      <c r="J61" s="23">
        <v>233170.38617899999</v>
      </c>
      <c r="K61" s="23"/>
      <c r="L61" s="23">
        <v>233.17039699999995</v>
      </c>
      <c r="M61" s="23">
        <v>3758.3470429999993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922.27160600000025</v>
      </c>
      <c r="G63" s="17">
        <f t="shared" si="9"/>
        <v>15541.327654999997</v>
      </c>
      <c r="H63" s="17">
        <f t="shared" si="9"/>
        <v>826.08001600000011</v>
      </c>
      <c r="I63" s="17">
        <f t="shared" si="9"/>
        <v>195.63090099999994</v>
      </c>
      <c r="J63" s="17">
        <f t="shared" si="9"/>
        <v>2300.7039649999992</v>
      </c>
      <c r="K63" s="17">
        <f t="shared" si="9"/>
        <v>1557.9717010000006</v>
      </c>
      <c r="L63" s="17">
        <f t="shared" si="9"/>
        <v>10.616736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102.60981600000001</v>
      </c>
      <c r="G65" s="23">
        <v>253.15310299999999</v>
      </c>
      <c r="H65" s="23">
        <v>12.657653</v>
      </c>
      <c r="I65" s="23">
        <v>29.836032999999997</v>
      </c>
      <c r="J65" s="23">
        <v>164.55142200000006</v>
      </c>
      <c r="K65" s="23">
        <v>330.57218200000005</v>
      </c>
      <c r="L65" s="23">
        <v>0.66904700000000006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819.66179000000022</v>
      </c>
      <c r="G67" s="23">
        <v>15288.174551999997</v>
      </c>
      <c r="H67" s="23">
        <v>813.42236300000013</v>
      </c>
      <c r="I67" s="23">
        <v>165.79486799999995</v>
      </c>
      <c r="J67" s="23">
        <v>2136.1525429999992</v>
      </c>
      <c r="K67" s="23">
        <v>1227.3995190000005</v>
      </c>
      <c r="L67" s="23">
        <v>9.9476889999999987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25419.617798000003</v>
      </c>
      <c r="G70" s="27">
        <f t="shared" ref="G70:P70" si="10">SUM(G63,G56,G48)</f>
        <v>41423.742055999996</v>
      </c>
      <c r="H70" s="27">
        <f t="shared" si="10"/>
        <v>43342.284335000004</v>
      </c>
      <c r="I70" s="27">
        <f t="shared" si="10"/>
        <v>30947.404139999999</v>
      </c>
      <c r="J70" s="27">
        <f t="shared" si="10"/>
        <v>375573.15201399993</v>
      </c>
      <c r="K70" s="27">
        <f t="shared" si="10"/>
        <v>22677.091733000001</v>
      </c>
      <c r="L70" s="27">
        <f t="shared" si="10"/>
        <v>450.35992099999993</v>
      </c>
      <c r="M70" s="27">
        <f t="shared" si="10"/>
        <v>5329.7489019999994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132479.56795653221</v>
      </c>
      <c r="G75" s="17">
        <f t="shared" si="12"/>
        <v>43378.251415961589</v>
      </c>
      <c r="H75" s="17">
        <f t="shared" si="12"/>
        <v>21010.35220803909</v>
      </c>
      <c r="I75" s="17">
        <f t="shared" si="12"/>
        <v>17875.754016088282</v>
      </c>
      <c r="J75" s="17">
        <f t="shared" si="12"/>
        <v>37662.037957974426</v>
      </c>
      <c r="K75" s="17">
        <f t="shared" si="12"/>
        <v>26686.34660131744</v>
      </c>
      <c r="L75" s="17">
        <f t="shared" si="12"/>
        <v>431.98778395729863</v>
      </c>
      <c r="M75" s="17">
        <f t="shared" si="12"/>
        <v>1372.8670727534604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18454.009978763112</v>
      </c>
      <c r="G77" s="39">
        <v>5603.3234352360814</v>
      </c>
      <c r="H77" s="39">
        <v>230.22502854329892</v>
      </c>
      <c r="I77" s="39">
        <v>330.85521578852206</v>
      </c>
      <c r="J77" s="39">
        <v>2784.3735569437522</v>
      </c>
      <c r="K77" s="39">
        <v>2602.5558838843472</v>
      </c>
      <c r="L77" s="39">
        <v>75.567469622119859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93332.132240487554</v>
      </c>
      <c r="G78" s="39">
        <v>25470.298198767945</v>
      </c>
      <c r="H78" s="39">
        <v>17970.765431835789</v>
      </c>
      <c r="I78" s="39">
        <v>1605.2603277197595</v>
      </c>
      <c r="J78" s="39">
        <v>31390.354050052843</v>
      </c>
      <c r="K78" s="39">
        <v>17521.045972020245</v>
      </c>
      <c r="L78" s="39">
        <v>337.22792165417877</v>
      </c>
      <c r="M78" s="39">
        <v>1372.8670727534604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13544.540042218534</v>
      </c>
      <c r="G79" s="39">
        <v>6503.7998107375643</v>
      </c>
      <c r="H79" s="39">
        <v>312.33220416000012</v>
      </c>
      <c r="I79" s="39">
        <v>98.448020350000007</v>
      </c>
      <c r="J79" s="39">
        <v>1424.2058126778259</v>
      </c>
      <c r="K79" s="39">
        <v>4605.2054962318462</v>
      </c>
      <c r="L79" s="39">
        <v>12.955130635000003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7148.8856950629988</v>
      </c>
      <c r="G80" s="39">
        <v>5800.8299712200023</v>
      </c>
      <c r="H80" s="39">
        <v>2497.0295435000007</v>
      </c>
      <c r="I80" s="39">
        <v>15841.190452230001</v>
      </c>
      <c r="J80" s="39">
        <v>2063.1045382999996</v>
      </c>
      <c r="K80" s="39">
        <v>1957.5392491810007</v>
      </c>
      <c r="L80" s="39">
        <v>6.2372620459999988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1878.3527496979837</v>
      </c>
      <c r="G83" s="17">
        <f t="shared" si="13"/>
        <v>4231.0669400846418</v>
      </c>
      <c r="H83" s="17">
        <f t="shared" si="13"/>
        <v>10.42950361617314</v>
      </c>
      <c r="I83" s="17">
        <f t="shared" si="13"/>
        <v>28.521792106724384</v>
      </c>
      <c r="J83" s="17">
        <f t="shared" si="13"/>
        <v>180.16370218097521</v>
      </c>
      <c r="K83" s="17">
        <f t="shared" si="13"/>
        <v>2767.0817062443371</v>
      </c>
      <c r="L83" s="17">
        <f t="shared" si="13"/>
        <v>4.6436152970000002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35.717748110711732</v>
      </c>
      <c r="G84" s="39">
        <v>87.562654346000002</v>
      </c>
      <c r="H84" s="39">
        <v>6.5149999999999997</v>
      </c>
      <c r="I84" s="39">
        <v>8.3645572500000007</v>
      </c>
      <c r="J84" s="39">
        <v>147.28055795</v>
      </c>
      <c r="K84" s="39">
        <v>2180.2350000000001</v>
      </c>
      <c r="L84" s="39">
        <v>0.83645572499999998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3925.2540399999993</v>
      </c>
      <c r="H85" s="39"/>
      <c r="I85" s="39">
        <v>15.834661000000001</v>
      </c>
      <c r="J85" s="39"/>
      <c r="K85" s="39">
        <v>468.86231300000003</v>
      </c>
      <c r="L85" s="39">
        <v>2.9754009999999997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1842.635001587272</v>
      </c>
      <c r="G86" s="39">
        <v>218.25024573864295</v>
      </c>
      <c r="H86" s="39">
        <v>3.9145036161731399</v>
      </c>
      <c r="I86" s="39">
        <v>4.3225738567243805</v>
      </c>
      <c r="J86" s="39">
        <v>32.883144230975198</v>
      </c>
      <c r="K86" s="39">
        <v>117.98439324433679</v>
      </c>
      <c r="L86" s="39">
        <v>0.83175857200000003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86021.369934210918</v>
      </c>
      <c r="G88" s="17">
        <f t="shared" si="14"/>
        <v>104529.5484156616</v>
      </c>
      <c r="H88" s="17">
        <f t="shared" si="14"/>
        <v>1891.0506647333127</v>
      </c>
      <c r="I88" s="17">
        <f t="shared" si="14"/>
        <v>672.00356384347356</v>
      </c>
      <c r="J88" s="17">
        <f t="shared" si="14"/>
        <v>116546.49558666987</v>
      </c>
      <c r="K88" s="17">
        <f t="shared" si="14"/>
        <v>20895.535190018207</v>
      </c>
      <c r="L88" s="17">
        <f t="shared" si="14"/>
        <v>129.28525842928107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1010</v>
      </c>
      <c r="G89" s="39">
        <v>1833.6911809999999</v>
      </c>
      <c r="H89" s="39"/>
      <c r="I89" s="39"/>
      <c r="J89" s="39">
        <v>45778.697999999997</v>
      </c>
      <c r="K89" s="39">
        <v>301.803</v>
      </c>
      <c r="L89" s="39">
        <v>4.0887782347777417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2457.5824121975543</v>
      </c>
      <c r="G90" s="39">
        <v>3353.225122199462</v>
      </c>
      <c r="H90" s="39"/>
      <c r="I90" s="39">
        <v>35.380469279606004</v>
      </c>
      <c r="J90" s="39">
        <v>369.88383902331469</v>
      </c>
      <c r="K90" s="39">
        <v>1970.952491</v>
      </c>
      <c r="L90" s="39">
        <v>3.9289408402499975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271.31349699999998</v>
      </c>
      <c r="G91" s="39">
        <v>97.513201000000024</v>
      </c>
      <c r="H91" s="39">
        <v>18.084374000000004</v>
      </c>
      <c r="I91" s="39">
        <v>13.912898</v>
      </c>
      <c r="J91" s="39">
        <v>134.333775</v>
      </c>
      <c r="K91" s="39">
        <v>165.73465000000002</v>
      </c>
      <c r="L91" s="39">
        <v>2.0686599999999999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1861.79963</v>
      </c>
      <c r="G93" s="39"/>
      <c r="H93" s="39"/>
      <c r="I93" s="39">
        <v>0.43301200000000001</v>
      </c>
      <c r="J93" s="39"/>
      <c r="K93" s="39">
        <v>11.680448</v>
      </c>
      <c r="L93" s="39">
        <v>8.4406000000000009E-2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3001.2345939035613</v>
      </c>
      <c r="G94" s="39">
        <v>2057.156915683734</v>
      </c>
      <c r="H94" s="39"/>
      <c r="I94" s="39">
        <v>4.4389451068365888</v>
      </c>
      <c r="J94" s="39"/>
      <c r="K94" s="39">
        <v>123.66056632430146</v>
      </c>
      <c r="L94" s="39">
        <v>0.68232791681909466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509.82722397701315</v>
      </c>
      <c r="G95" s="39">
        <v>17.521199999903111</v>
      </c>
      <c r="H95" s="39"/>
      <c r="I95" s="39">
        <v>2.1809370005171766</v>
      </c>
      <c r="J95" s="39"/>
      <c r="K95" s="39">
        <v>40.407775439419488</v>
      </c>
      <c r="L95" s="39">
        <v>0.37629929852194838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672.42739999446587</v>
      </c>
      <c r="G96" s="39">
        <v>82.675499999228151</v>
      </c>
      <c r="H96" s="39"/>
      <c r="I96" s="39">
        <v>5.3273559862820008</v>
      </c>
      <c r="J96" s="39"/>
      <c r="K96" s="39">
        <v>59.472608347863449</v>
      </c>
      <c r="L96" s="39">
        <v>0.79640599862820016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44.268929999999997</v>
      </c>
      <c r="G97" s="39">
        <v>14.3964</v>
      </c>
      <c r="H97" s="39"/>
      <c r="I97" s="39">
        <v>0.313135</v>
      </c>
      <c r="J97" s="39">
        <v>168.79778999999999</v>
      </c>
      <c r="K97" s="39">
        <v>17.087869000000001</v>
      </c>
      <c r="L97" s="39">
        <v>3.3258999999999997E-2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5.9850009999999996</v>
      </c>
      <c r="G98" s="39">
        <v>86.730001000000016</v>
      </c>
      <c r="H98" s="39"/>
      <c r="I98" s="39">
        <v>1.4238009999999999</v>
      </c>
      <c r="J98" s="39"/>
      <c r="K98" s="39">
        <v>69.491619</v>
      </c>
      <c r="L98" s="39">
        <v>0.17797499999999999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18365.452538999998</v>
      </c>
      <c r="G99" s="39">
        <v>71833.051063999999</v>
      </c>
      <c r="H99" s="39">
        <v>1123.0204160000003</v>
      </c>
      <c r="I99" s="39">
        <v>289.30221499999993</v>
      </c>
      <c r="J99" s="39">
        <v>58071.88683499999</v>
      </c>
      <c r="K99" s="39">
        <v>9475.9996349999983</v>
      </c>
      <c r="L99" s="39">
        <v>66.656372999999974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8459.1267128427135</v>
      </c>
      <c r="G100" s="39">
        <v>3105.2219832967062</v>
      </c>
      <c r="H100" s="39"/>
      <c r="I100" s="39">
        <v>15.614997530368367</v>
      </c>
      <c r="J100" s="39">
        <v>4606.4880155692517</v>
      </c>
      <c r="K100" s="39">
        <v>805.73853772990287</v>
      </c>
      <c r="L100" s="39">
        <v>5.0633311403783088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454.88999299999995</v>
      </c>
      <c r="G101" s="39">
        <v>914.92000100000007</v>
      </c>
      <c r="H101" s="39"/>
      <c r="I101" s="39"/>
      <c r="J101" s="39">
        <v>5140.0000029999992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3363.7748499999998</v>
      </c>
      <c r="G102" s="39">
        <v>2416.6229800000001</v>
      </c>
      <c r="H102" s="39"/>
      <c r="I102" s="39">
        <v>10.652014999999999</v>
      </c>
      <c r="J102" s="39">
        <v>5.0559390000000004</v>
      </c>
      <c r="K102" s="39">
        <v>378.79953</v>
      </c>
      <c r="L102" s="39">
        <v>1.794135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7565.3518089999998</v>
      </c>
      <c r="G103" s="39">
        <v>6538.0693900000006</v>
      </c>
      <c r="H103" s="39"/>
      <c r="I103" s="39">
        <v>26.675167999999999</v>
      </c>
      <c r="J103" s="39">
        <v>13.678621</v>
      </c>
      <c r="K103" s="39">
        <v>988.48484499999995</v>
      </c>
      <c r="L103" s="39">
        <v>4.3562120000000002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11.643945</v>
      </c>
      <c r="G104" s="39">
        <v>85.11045</v>
      </c>
      <c r="H104" s="39"/>
      <c r="I104" s="39">
        <v>0.73852699999999993</v>
      </c>
      <c r="J104" s="39">
        <v>27.412875</v>
      </c>
      <c r="K104" s="39">
        <v>41.709198000000001</v>
      </c>
      <c r="L104" s="39">
        <v>7.3853000000000002E-2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1568.94472</v>
      </c>
      <c r="G105" s="39">
        <v>2345.4122609999999</v>
      </c>
      <c r="H105" s="39"/>
      <c r="I105" s="39">
        <v>9.2155959999999997</v>
      </c>
      <c r="J105" s="39">
        <v>4.906955</v>
      </c>
      <c r="K105" s="39">
        <v>516.36261300000001</v>
      </c>
      <c r="L105" s="39">
        <v>0.93492400000000009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89.593514999999996</v>
      </c>
      <c r="G106" s="39">
        <v>20.56626</v>
      </c>
      <c r="H106" s="39"/>
      <c r="I106" s="39">
        <v>1.4470289999999999</v>
      </c>
      <c r="J106" s="39">
        <v>9.9108900000000002</v>
      </c>
      <c r="K106" s="39">
        <v>18.647673000000001</v>
      </c>
      <c r="L106" s="39">
        <v>0.21359800000000001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27773.126113999995</v>
      </c>
      <c r="G107" s="39">
        <v>5669.3799680000002</v>
      </c>
      <c r="H107" s="39">
        <v>514.12237099999993</v>
      </c>
      <c r="I107" s="39">
        <v>193.80213600000002</v>
      </c>
      <c r="J107" s="39">
        <v>1606.4651509999997</v>
      </c>
      <c r="K107" s="39">
        <v>2942.3840659999992</v>
      </c>
      <c r="L107" s="39">
        <v>30.156748999999994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1577.0556880000001</v>
      </c>
      <c r="G108" s="39">
        <v>2916.8707810000001</v>
      </c>
      <c r="H108" s="39">
        <v>230.42591099999999</v>
      </c>
      <c r="I108" s="39">
        <v>47.450051999999999</v>
      </c>
      <c r="J108" s="39">
        <v>450.65995100000004</v>
      </c>
      <c r="K108" s="39">
        <v>2572.3996940000002</v>
      </c>
      <c r="L108" s="39">
        <v>5.1026110000000005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340.50369999999998</v>
      </c>
      <c r="G109" s="39">
        <v>63.547074000000009</v>
      </c>
      <c r="H109" s="39">
        <v>1.865489</v>
      </c>
      <c r="I109" s="39">
        <v>1.047542</v>
      </c>
      <c r="J109" s="39">
        <v>7.4377739999999983</v>
      </c>
      <c r="K109" s="39">
        <v>35.487132999999993</v>
      </c>
      <c r="L109" s="39">
        <v>0.18199700000000002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3296</v>
      </c>
      <c r="G110" s="39">
        <v>870.61432501029401</v>
      </c>
      <c r="H110" s="39"/>
      <c r="I110" s="39">
        <v>8.4022922100000006</v>
      </c>
      <c r="J110" s="39">
        <v>124.37347499346838</v>
      </c>
      <c r="K110" s="39">
        <v>218.9688323832074</v>
      </c>
      <c r="L110" s="39">
        <v>1.6804584419999999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3321.4676602956215</v>
      </c>
      <c r="G114" s="39">
        <v>207.25235747225975</v>
      </c>
      <c r="H114" s="39">
        <v>3.5321037333124625</v>
      </c>
      <c r="I114" s="39">
        <v>4.2454407298633878</v>
      </c>
      <c r="J114" s="39">
        <v>26.505698083868516</v>
      </c>
      <c r="K114" s="39">
        <v>140.26240579351509</v>
      </c>
      <c r="L114" s="39">
        <v>0.83396455790583057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220379.29064044112</v>
      </c>
      <c r="G116" s="42">
        <f t="shared" ref="G116:P116" si="15">SUM(G88,G83,G75)</f>
        <v>152138.86677170784</v>
      </c>
      <c r="H116" s="42">
        <f t="shared" si="15"/>
        <v>22911.832376388575</v>
      </c>
      <c r="I116" s="42">
        <f t="shared" si="15"/>
        <v>18576.27937203848</v>
      </c>
      <c r="J116" s="42">
        <f t="shared" si="15"/>
        <v>154388.69724682526</v>
      </c>
      <c r="K116" s="42">
        <f t="shared" si="15"/>
        <v>50348.963497579985</v>
      </c>
      <c r="L116" s="42">
        <f t="shared" si="15"/>
        <v>565.91665768357973</v>
      </c>
      <c r="M116" s="42">
        <f t="shared" si="15"/>
        <v>1372.8670727534604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50893.4746147634</v>
      </c>
      <c r="G121" s="17">
        <f t="shared" si="17"/>
        <v>1937.4918361999999</v>
      </c>
      <c r="H121" s="17">
        <f t="shared" si="17"/>
        <v>1855.3889835556029</v>
      </c>
      <c r="I121" s="17">
        <f t="shared" si="17"/>
        <v>102.1375257</v>
      </c>
      <c r="J121" s="17">
        <f t="shared" si="17"/>
        <v>547.9521960583578</v>
      </c>
      <c r="K121" s="17">
        <f t="shared" si="17"/>
        <v>1696.7987553900002</v>
      </c>
      <c r="L121" s="17">
        <f t="shared" si="17"/>
        <v>0</v>
      </c>
      <c r="M121" s="17">
        <f t="shared" si="17"/>
        <v>8.1490142799999994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14.29</v>
      </c>
      <c r="G122" s="39"/>
      <c r="H122" s="39"/>
      <c r="I122" s="39">
        <v>102.1375257</v>
      </c>
      <c r="J122" s="39"/>
      <c r="K122" s="39">
        <v>214.83659520999998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14980.681302763398</v>
      </c>
      <c r="G123" s="39">
        <v>1937.4918361999999</v>
      </c>
      <c r="H123" s="39">
        <v>32.093850425999996</v>
      </c>
      <c r="I123" s="39"/>
      <c r="J123" s="39">
        <v>547.9521960583578</v>
      </c>
      <c r="K123" s="39">
        <v>1474.1591601800001</v>
      </c>
      <c r="L123" s="39"/>
      <c r="M123" s="39">
        <v>8.1490142799999994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35898.503312000001</v>
      </c>
      <c r="G124" s="39"/>
      <c r="H124" s="39"/>
      <c r="I124" s="39"/>
      <c r="J124" s="39"/>
      <c r="K124" s="39">
        <v>7.8029999999999999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1823.2951331296028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1192.59810384</v>
      </c>
      <c r="G128" s="17">
        <f t="shared" si="18"/>
        <v>1404.2416482680001</v>
      </c>
      <c r="H128" s="17">
        <f t="shared" si="18"/>
        <v>967.9365474519999</v>
      </c>
      <c r="I128" s="17">
        <f t="shared" si="18"/>
        <v>395.96999480220177</v>
      </c>
      <c r="J128" s="17">
        <f t="shared" si="18"/>
        <v>92730.880448299984</v>
      </c>
      <c r="K128" s="17">
        <f t="shared" si="18"/>
        <v>1273.6462526980001</v>
      </c>
      <c r="L128" s="17">
        <f t="shared" si="18"/>
        <v>0</v>
      </c>
      <c r="M128" s="17">
        <f t="shared" si="18"/>
        <v>9.7347000999999995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2.1048003999999998</v>
      </c>
      <c r="G129" s="39">
        <v>2.3678997000000002</v>
      </c>
      <c r="H129" s="39">
        <v>20.258700099999999</v>
      </c>
      <c r="I129" s="39">
        <v>0.26310030000000001</v>
      </c>
      <c r="J129" s="39">
        <v>1210.5231002999999</v>
      </c>
      <c r="K129" s="39">
        <v>14.44419057</v>
      </c>
      <c r="L129" s="39"/>
      <c r="M129" s="39">
        <v>9.7347000999999995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197.40715024799999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61.255319440000001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496.98342400000001</v>
      </c>
      <c r="G134" s="39">
        <v>31.988870567999999</v>
      </c>
      <c r="H134" s="39">
        <v>18.863183352</v>
      </c>
      <c r="I134" s="39"/>
      <c r="J134" s="39">
        <v>73606.478149999995</v>
      </c>
      <c r="K134" s="39">
        <v>392.81741288000001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632.25455999999997</v>
      </c>
      <c r="G135" s="39">
        <v>1369.8848780000001</v>
      </c>
      <c r="H135" s="39">
        <v>484.72849499999995</v>
      </c>
      <c r="I135" s="39"/>
      <c r="J135" s="39">
        <v>17913.879197999999</v>
      </c>
      <c r="K135" s="39">
        <v>513.71649900000011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93.116150999999974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350.97001799999998</v>
      </c>
      <c r="I137" s="39">
        <v>395.70689450220175</v>
      </c>
      <c r="J137" s="39"/>
      <c r="K137" s="39">
        <v>155.261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7785.7375699999993</v>
      </c>
      <c r="G140" s="17">
        <f t="shared" si="19"/>
        <v>360.23099999999999</v>
      </c>
      <c r="H140" s="17">
        <f t="shared" si="19"/>
        <v>0</v>
      </c>
      <c r="I140" s="17">
        <f t="shared" si="19"/>
        <v>206.92860400000001</v>
      </c>
      <c r="J140" s="17">
        <f t="shared" si="19"/>
        <v>49648.665460000004</v>
      </c>
      <c r="K140" s="17">
        <f t="shared" si="19"/>
        <v>1280.5511272675972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846892.02686535718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4047.42</v>
      </c>
      <c r="G141" s="39">
        <v>360.23099999999999</v>
      </c>
      <c r="H141" s="39"/>
      <c r="I141" s="39"/>
      <c r="J141" s="39">
        <v>43227.72</v>
      </c>
      <c r="K141" s="39">
        <v>605.048</v>
      </c>
      <c r="L141" s="39"/>
      <c r="M141" s="39"/>
      <c r="N141" s="39"/>
      <c r="O141" s="39"/>
      <c r="P141" s="40">
        <v>846892.02686535718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206.92860400000001</v>
      </c>
      <c r="J142" s="39">
        <v>6420.9454599999999</v>
      </c>
      <c r="K142" s="39">
        <v>506.41534129579713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542.07399999999996</v>
      </c>
      <c r="G143" s="39"/>
      <c r="H143" s="39"/>
      <c r="I143" s="39"/>
      <c r="J143" s="39"/>
      <c r="K143" s="39">
        <v>103.652617363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3196.2435699999996</v>
      </c>
      <c r="G149" s="39"/>
      <c r="H149" s="39"/>
      <c r="I149" s="39"/>
      <c r="J149" s="39"/>
      <c r="K149" s="39">
        <v>65.435168608799998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8158.0253851721609</v>
      </c>
      <c r="G155" s="17">
        <f t="shared" si="21"/>
        <v>4444.2998937216316</v>
      </c>
      <c r="H155" s="17">
        <f t="shared" si="21"/>
        <v>75.599999999999994</v>
      </c>
      <c r="I155" s="17">
        <f t="shared" si="21"/>
        <v>6.48</v>
      </c>
      <c r="J155" s="17">
        <f t="shared" si="21"/>
        <v>324</v>
      </c>
      <c r="K155" s="17">
        <f t="shared" si="21"/>
        <v>745.04719196059727</v>
      </c>
      <c r="L155" s="17">
        <f t="shared" si="21"/>
        <v>7078.1082450216645</v>
      </c>
      <c r="M155" s="17">
        <f t="shared" si="21"/>
        <v>2595.1291069931731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5302.8881411721613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3013.2120417216315</v>
      </c>
      <c r="H157" s="39"/>
      <c r="I157" s="39"/>
      <c r="J157" s="39"/>
      <c r="K157" s="39"/>
      <c r="L157" s="39">
        <v>7078.1082450216645</v>
      </c>
      <c r="M157" s="39">
        <v>12.795407369175598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430.61933396059726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227.40591817633009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345.75271239766437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1257.9749377082865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751.20013134171654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2605.9244639999997</v>
      </c>
      <c r="G164" s="39">
        <v>1424.3082599999998</v>
      </c>
      <c r="H164" s="39">
        <v>75.599999999999994</v>
      </c>
      <c r="I164" s="39">
        <v>6.48</v>
      </c>
      <c r="J164" s="39">
        <v>324</v>
      </c>
      <c r="K164" s="39">
        <v>284.03989100000001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249.21278000000001</v>
      </c>
      <c r="G165" s="39">
        <v>6.7795920000000001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30.387967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7930.5220950000003</v>
      </c>
      <c r="I173" s="17">
        <f t="shared" si="22"/>
        <v>3988.9020899999987</v>
      </c>
      <c r="J173" s="17">
        <f t="shared" si="22"/>
        <v>47.497</v>
      </c>
      <c r="K173" s="17">
        <f t="shared" si="22"/>
        <v>2107.0713689888175</v>
      </c>
      <c r="L173" s="17">
        <f t="shared" si="22"/>
        <v>624.18600000000004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777.65339999999969</v>
      </c>
      <c r="I174" s="39">
        <v>3888.2669999999985</v>
      </c>
      <c r="J174" s="39"/>
      <c r="K174" s="39">
        <v>1752.5449159888176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558.84299999999996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1018.4549999999999</v>
      </c>
      <c r="I177" s="39"/>
      <c r="J177" s="39"/>
      <c r="K177" s="39">
        <v>3.111605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1368.6317020000001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418.34191900000002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80.653571999999997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2535.96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160.988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23.177399999999999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38.93103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155.45699999999999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387.28500000000003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207.94800000000001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0.48799599999999999</v>
      </c>
      <c r="I189" s="39">
        <v>78.67689</v>
      </c>
      <c r="J189" s="39"/>
      <c r="K189" s="39">
        <v>34.856850000000001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0.37997599999999998</v>
      </c>
      <c r="I190" s="39"/>
      <c r="J190" s="39">
        <v>47.497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19.012699999999999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56.3264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121.99</v>
      </c>
      <c r="I193" s="39">
        <v>21.958200000000001</v>
      </c>
      <c r="J193" s="39"/>
      <c r="K193" s="39">
        <v>121.99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194.56799800000002</v>
      </c>
      <c r="L199" s="39">
        <v>624.18600000000004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2749.5720000000001</v>
      </c>
      <c r="G204" s="17">
        <f t="shared" ref="G204:P204" si="24">SUM(G205:G226)</f>
        <v>1373.9259999999999</v>
      </c>
      <c r="H204" s="17">
        <f t="shared" si="24"/>
        <v>29463.999459999999</v>
      </c>
      <c r="I204" s="17">
        <f t="shared" si="24"/>
        <v>0</v>
      </c>
      <c r="J204" s="17">
        <f t="shared" si="24"/>
        <v>22370.273099999999</v>
      </c>
      <c r="K204" s="17">
        <f t="shared" si="24"/>
        <v>17565.543759303524</v>
      </c>
      <c r="L204" s="17">
        <f t="shared" si="24"/>
        <v>0</v>
      </c>
      <c r="M204" s="17">
        <f t="shared" si="24"/>
        <v>701.86685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24.734998999999998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2555.9680000000003</v>
      </c>
      <c r="G206" s="39">
        <v>1277.124</v>
      </c>
      <c r="H206" s="39">
        <v>2938.942</v>
      </c>
      <c r="I206" s="39"/>
      <c r="J206" s="39">
        <v>8082.0905000000002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193.60400000000001</v>
      </c>
      <c r="G207" s="39">
        <v>96.802000000000007</v>
      </c>
      <c r="H207" s="39">
        <v>9.6801999999999992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3821.9080489999992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1420.487795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834.66669999999999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5186.5776040000001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26.363996999999998</v>
      </c>
      <c r="I213" s="39"/>
      <c r="J213" s="39">
        <v>1.9266000000000003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3442.623337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13808.941940000001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31.574774999999999</v>
      </c>
      <c r="I216" s="39"/>
      <c r="J216" s="39"/>
      <c r="K216" s="39">
        <v>1.1365749999999999</v>
      </c>
      <c r="L216" s="39"/>
      <c r="M216" s="39">
        <v>75.194850000000002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1263.4059536754253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372.98955801799991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1532.9932446101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14286.255999999999</v>
      </c>
      <c r="K222" s="39">
        <v>586.07648799999993</v>
      </c>
      <c r="L222" s="39"/>
      <c r="M222" s="39">
        <v>626.67200000000003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11726.440004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5438737.1384024005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5381600.2384024002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57136.9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70779.407673775568</v>
      </c>
      <c r="G238" s="42">
        <f t="shared" ref="G238:P238" si="26">SUM(G228,G204,G173,G155,G140,G128,G121,G236)</f>
        <v>9520.1903781896326</v>
      </c>
      <c r="H238" s="42">
        <f t="shared" si="26"/>
        <v>40293.447086007604</v>
      </c>
      <c r="I238" s="42">
        <f t="shared" si="26"/>
        <v>4700.4182145022005</v>
      </c>
      <c r="J238" s="42">
        <f t="shared" si="26"/>
        <v>165669.26820435835</v>
      </c>
      <c r="K238" s="42">
        <f t="shared" si="26"/>
        <v>24668.658455608536</v>
      </c>
      <c r="L238" s="42">
        <f t="shared" si="26"/>
        <v>7702.2942450216642</v>
      </c>
      <c r="M238" s="42">
        <f t="shared" si="26"/>
        <v>3314.8796713731726</v>
      </c>
      <c r="N238" s="42">
        <f t="shared" si="26"/>
        <v>0</v>
      </c>
      <c r="O238" s="42">
        <f t="shared" si="26"/>
        <v>5438737.1384024005</v>
      </c>
      <c r="P238" s="43">
        <f t="shared" si="26"/>
        <v>846892.02686535718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36054.359453000005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651.27134899999999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35403.088104000002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687.18600003511995</v>
      </c>
      <c r="I248" s="17">
        <f t="shared" si="29"/>
        <v>565.44231124069006</v>
      </c>
      <c r="J248" s="17">
        <f t="shared" si="29"/>
        <v>0</v>
      </c>
      <c r="K248" s="17">
        <f t="shared" si="29"/>
        <v>30.207706125191223</v>
      </c>
      <c r="L248" s="17">
        <f t="shared" si="29"/>
        <v>0.42606285392891996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12.00500000067</v>
      </c>
      <c r="I249" s="39">
        <v>12.786752548845</v>
      </c>
      <c r="J249" s="39"/>
      <c r="K249" s="39">
        <v>0.68246331266549487</v>
      </c>
      <c r="L249" s="39">
        <v>9.6257531149199996E-3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675.18100003444999</v>
      </c>
      <c r="I250" s="39">
        <v>552.65555869184504</v>
      </c>
      <c r="J250" s="39"/>
      <c r="K250" s="39">
        <v>29.525242812525729</v>
      </c>
      <c r="L250" s="39">
        <v>0.41643710081399998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11.331480815000001</v>
      </c>
      <c r="I252" s="17">
        <f t="shared" si="30"/>
        <v>197.44970485719401</v>
      </c>
      <c r="J252" s="17">
        <f t="shared" si="30"/>
        <v>0</v>
      </c>
      <c r="K252" s="17">
        <f t="shared" si="30"/>
        <v>5.0163156257217798</v>
      </c>
      <c r="L252" s="17">
        <f t="shared" si="30"/>
        <v>6.1189996400999999E-3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7.1395889410000004</v>
      </c>
      <c r="I254" s="39">
        <v>175.11698170927161</v>
      </c>
      <c r="J254" s="39"/>
      <c r="K254" s="39">
        <v>3.1624095255265399</v>
      </c>
      <c r="L254" s="39">
        <v>3.8553780281399999E-3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4.1918918740000004</v>
      </c>
      <c r="I255" s="39">
        <v>22.332723147922401</v>
      </c>
      <c r="J255" s="39"/>
      <c r="K255" s="39">
        <v>1.8539061001952399</v>
      </c>
      <c r="L255" s="39">
        <v>2.26362161196E-3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16281.108249999999</v>
      </c>
      <c r="I257" s="17">
        <f t="shared" si="31"/>
        <v>45.771121999999998</v>
      </c>
      <c r="J257" s="17">
        <f t="shared" si="31"/>
        <v>0</v>
      </c>
      <c r="K257" s="17">
        <f t="shared" si="31"/>
        <v>4.1529999999999996E-3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16281.108249999999</v>
      </c>
      <c r="I258" s="39">
        <v>45.771121999999998</v>
      </c>
      <c r="J258" s="39"/>
      <c r="K258" s="39">
        <v>4.1529999999999996E-3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27060.137411380107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867.16651281651764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3420.2619395635948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22772.708958999992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1937.4682905573566</v>
      </c>
      <c r="I266" s="17">
        <f t="shared" si="33"/>
        <v>7848.0706657573128</v>
      </c>
      <c r="J266" s="17">
        <f t="shared" si="33"/>
        <v>0</v>
      </c>
      <c r="K266" s="17">
        <f t="shared" si="33"/>
        <v>2.6701650806852224E-2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380.87759055735614</v>
      </c>
      <c r="I267" s="39">
        <v>1729.9366447573129</v>
      </c>
      <c r="J267" s="39"/>
      <c r="K267" s="39">
        <v>5.8836508068522246E-3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1556.5907000000004</v>
      </c>
      <c r="I268" s="39">
        <v>6118.1340209999998</v>
      </c>
      <c r="J268" s="39"/>
      <c r="K268" s="39">
        <v>2.0818E-2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45977.231432787587</v>
      </c>
      <c r="I272" s="42">
        <f t="shared" si="34"/>
        <v>44711.093256855202</v>
      </c>
      <c r="J272" s="42">
        <f t="shared" si="34"/>
        <v>0</v>
      </c>
      <c r="K272" s="42">
        <f t="shared" si="34"/>
        <v>35.254876401719855</v>
      </c>
      <c r="L272" s="42">
        <f t="shared" si="34"/>
        <v>0.43218185356901995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178172.67067700002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18688.867879999998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8243.1249989999997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33536.737988000001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9790.1378630000017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709.63199799999984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2550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47415.799996999995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49396.769952000017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7841.5999999999967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37110.334373999998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34438.791104000004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2651.9832699999997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19.559999999999999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49981.043416999993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4080.9896850000009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4950.100003999999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13051.799992999999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2658.0000020000011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6625.8639999999968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4829.9499969999997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7168.3590290000002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551.93600099999992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2712.4349980000002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3351.609707999999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162183.15736800007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44.382750000000001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6.9794999999999998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29029.172460000002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10246.458815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23887.697596999998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167.59999799999997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1171.5184000000002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96807.419848000063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821.92800000000011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2421.55044</v>
      </c>
      <c r="M326" s="17">
        <f t="shared" si="41"/>
        <v>79.465315999999987</v>
      </c>
      <c r="N326" s="17">
        <f t="shared" si="41"/>
        <v>161680.09399999998</v>
      </c>
      <c r="O326" s="18">
        <f t="shared" si="41"/>
        <v>2069266.5804009854</v>
      </c>
      <c r="P326" s="19">
        <f t="shared" si="41"/>
        <v>250.55502710000005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2417.7369680000002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1659836.8157427353</v>
      </c>
      <c r="P328" s="24">
        <v>23.683045500000009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79.465315999999987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19098.40047185</v>
      </c>
      <c r="P331" s="24">
        <v>226.87198160000003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390331.36418640002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161097.48197649998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3.8134720000000004</v>
      </c>
      <c r="M334" s="23"/>
      <c r="N334" s="23">
        <v>582.61202349999996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8.9269820000000042</v>
      </c>
      <c r="G336" s="17">
        <f t="shared" ref="G336:P336" si="42">SUM(G337:G339)</f>
        <v>26.161149000000002</v>
      </c>
      <c r="H336" s="17">
        <f t="shared" si="42"/>
        <v>68.277878000000001</v>
      </c>
      <c r="I336" s="17">
        <f t="shared" si="42"/>
        <v>0</v>
      </c>
      <c r="J336" s="17">
        <f t="shared" si="42"/>
        <v>798.43077199999993</v>
      </c>
      <c r="K336" s="17">
        <f t="shared" si="42"/>
        <v>0</v>
      </c>
      <c r="L336" s="17">
        <f t="shared" si="42"/>
        <v>0</v>
      </c>
      <c r="M336" s="17">
        <f t="shared" si="42"/>
        <v>58.544050999999996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8.9269820000000042</v>
      </c>
      <c r="G337" s="23">
        <v>0.7685479999999999</v>
      </c>
      <c r="H337" s="23"/>
      <c r="I337" s="23"/>
      <c r="J337" s="23">
        <v>21.135070999999996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25.392601000000003</v>
      </c>
      <c r="H338" s="23">
        <v>68.277878000000001</v>
      </c>
      <c r="I338" s="23"/>
      <c r="J338" s="23">
        <v>777.29570099999989</v>
      </c>
      <c r="K338" s="23"/>
      <c r="L338" s="23"/>
      <c r="M338" s="23">
        <v>58.544050999999996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8.9269820000000042</v>
      </c>
      <c r="G341" s="27">
        <f t="shared" ref="G341:P341" si="43">SUM(G326,G313,G294,G288,G277,G336)</f>
        <v>26.161149000000002</v>
      </c>
      <c r="H341" s="27">
        <f t="shared" si="43"/>
        <v>427515.48371400003</v>
      </c>
      <c r="I341" s="27">
        <f t="shared" si="43"/>
        <v>0</v>
      </c>
      <c r="J341" s="27">
        <f t="shared" si="43"/>
        <v>798.43077199999993</v>
      </c>
      <c r="K341" s="27">
        <f t="shared" si="43"/>
        <v>0</v>
      </c>
      <c r="L341" s="27">
        <f t="shared" si="43"/>
        <v>2421.55044</v>
      </c>
      <c r="M341" s="27">
        <f t="shared" si="43"/>
        <v>138.009367</v>
      </c>
      <c r="N341" s="27">
        <f t="shared" si="43"/>
        <v>161680.09399999998</v>
      </c>
      <c r="O341" s="27">
        <f t="shared" si="43"/>
        <v>2069266.5804009854</v>
      </c>
      <c r="P341" s="28">
        <f t="shared" si="43"/>
        <v>250.55502710000005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13094.467780999999</v>
      </c>
      <c r="G346" s="17">
        <f t="shared" si="45"/>
        <v>236520.47921099997</v>
      </c>
      <c r="H346" s="17">
        <f t="shared" si="45"/>
        <v>129649.67275200003</v>
      </c>
      <c r="I346" s="17">
        <f t="shared" si="45"/>
        <v>8194.8335250000018</v>
      </c>
      <c r="J346" s="17">
        <f t="shared" si="45"/>
        <v>1110076.8223939997</v>
      </c>
      <c r="K346" s="17">
        <f t="shared" si="45"/>
        <v>43304.710485999989</v>
      </c>
      <c r="L346" s="17">
        <f t="shared" si="45"/>
        <v>4395.1818270000003</v>
      </c>
      <c r="M346" s="17">
        <f t="shared" si="45"/>
        <v>4744.3017419999996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4690.712521999998</v>
      </c>
      <c r="G347" s="23">
        <v>123604.029476</v>
      </c>
      <c r="H347" s="23">
        <v>22001.113180999993</v>
      </c>
      <c r="I347" s="23">
        <v>1607.3928659999999</v>
      </c>
      <c r="J347" s="23">
        <v>201376.13052799998</v>
      </c>
      <c r="K347" s="23">
        <v>15537.602020999997</v>
      </c>
      <c r="L347" s="23">
        <v>1053.5177160000001</v>
      </c>
      <c r="M347" s="23">
        <v>1734.3141869999997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1792.7897069999997</v>
      </c>
      <c r="G348" s="23">
        <v>37380.845392999996</v>
      </c>
      <c r="H348" s="23">
        <v>17456.798555000005</v>
      </c>
      <c r="I348" s="23">
        <v>1062.0316049999999</v>
      </c>
      <c r="J348" s="23">
        <v>145789.03775999998</v>
      </c>
      <c r="K348" s="23">
        <v>5924.3122309999999</v>
      </c>
      <c r="L348" s="23">
        <v>705.91684999999984</v>
      </c>
      <c r="M348" s="23">
        <v>1217.567419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6610.9655520000006</v>
      </c>
      <c r="G349" s="23">
        <v>75535.604341999991</v>
      </c>
      <c r="H349" s="23">
        <v>90191.761016000033</v>
      </c>
      <c r="I349" s="23">
        <v>5525.4090540000025</v>
      </c>
      <c r="J349" s="23">
        <v>762911.65410599974</v>
      </c>
      <c r="K349" s="23">
        <v>21842.796233999994</v>
      </c>
      <c r="L349" s="23">
        <v>2635.747261</v>
      </c>
      <c r="M349" s="23">
        <v>1792.4201360000002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2238.4797280000003</v>
      </c>
      <c r="G351" s="17">
        <f t="shared" si="46"/>
        <v>45135.406272000015</v>
      </c>
      <c r="H351" s="17">
        <f t="shared" si="46"/>
        <v>9626.3565310000013</v>
      </c>
      <c r="I351" s="17">
        <f t="shared" si="46"/>
        <v>538.89662599999997</v>
      </c>
      <c r="J351" s="17">
        <f t="shared" si="46"/>
        <v>115608.58649199997</v>
      </c>
      <c r="K351" s="17">
        <f t="shared" si="46"/>
        <v>7164.510843</v>
      </c>
      <c r="L351" s="17">
        <f t="shared" si="46"/>
        <v>64.793874999999986</v>
      </c>
      <c r="M351" s="17">
        <f t="shared" si="46"/>
        <v>33.09106700000001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956.92732099999989</v>
      </c>
      <c r="G352" s="23">
        <v>18614.242539000003</v>
      </c>
      <c r="H352" s="23">
        <v>1747.9701849999997</v>
      </c>
      <c r="I352" s="23">
        <v>108.39903399999997</v>
      </c>
      <c r="J352" s="23">
        <v>38186.248121999983</v>
      </c>
      <c r="K352" s="23">
        <v>3058.3754400000003</v>
      </c>
      <c r="L352" s="23">
        <v>27.722373999999999</v>
      </c>
      <c r="M352" s="23">
        <v>13.384435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278.83718499999998</v>
      </c>
      <c r="G353" s="23">
        <v>5333.6992750000009</v>
      </c>
      <c r="H353" s="23">
        <v>981.96403900000007</v>
      </c>
      <c r="I353" s="23">
        <v>80.904227000000006</v>
      </c>
      <c r="J353" s="23">
        <v>9275.108981000003</v>
      </c>
      <c r="K353" s="23">
        <v>893.92442199999994</v>
      </c>
      <c r="L353" s="23">
        <v>10.700263999999999</v>
      </c>
      <c r="M353" s="23">
        <v>5.5555949999999994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1002.715222</v>
      </c>
      <c r="G354" s="23">
        <v>21187.464458000009</v>
      </c>
      <c r="H354" s="23">
        <v>6896.4223070000016</v>
      </c>
      <c r="I354" s="23">
        <v>349.59336500000006</v>
      </c>
      <c r="J354" s="23">
        <v>68147.229388999986</v>
      </c>
      <c r="K354" s="23">
        <v>3212.2109810000002</v>
      </c>
      <c r="L354" s="23">
        <v>26.371236999999994</v>
      </c>
      <c r="M354" s="23">
        <v>14.151037000000006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6271.6205820000005</v>
      </c>
      <c r="G356" s="17">
        <f t="shared" si="47"/>
        <v>253531.89490999997</v>
      </c>
      <c r="H356" s="17">
        <f t="shared" si="47"/>
        <v>13587.796118000002</v>
      </c>
      <c r="I356" s="17">
        <f t="shared" si="47"/>
        <v>2060.5535530000002</v>
      </c>
      <c r="J356" s="17">
        <f t="shared" si="47"/>
        <v>55387.830390999996</v>
      </c>
      <c r="K356" s="17">
        <f t="shared" si="47"/>
        <v>19931.007365999998</v>
      </c>
      <c r="L356" s="17">
        <f t="shared" si="47"/>
        <v>648.30142899999987</v>
      </c>
      <c r="M356" s="17">
        <f t="shared" si="47"/>
        <v>87.771717999999993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4076.9492520000008</v>
      </c>
      <c r="G357" s="23">
        <v>167196.72604199999</v>
      </c>
      <c r="H357" s="23">
        <v>7049.5802590000021</v>
      </c>
      <c r="I357" s="23">
        <v>1259.9986479999998</v>
      </c>
      <c r="J357" s="23">
        <v>33936.899306999992</v>
      </c>
      <c r="K357" s="23">
        <v>12951.975430999999</v>
      </c>
      <c r="L357" s="23">
        <v>452.41540399999991</v>
      </c>
      <c r="M357" s="23">
        <v>61.564751000000001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1184.8043379999999</v>
      </c>
      <c r="G358" s="23">
        <v>48257.425848999985</v>
      </c>
      <c r="H358" s="23">
        <v>2467.6474639999997</v>
      </c>
      <c r="I358" s="23">
        <v>387.62247500000007</v>
      </c>
      <c r="J358" s="23">
        <v>9790.4973309999987</v>
      </c>
      <c r="K358" s="23">
        <v>3763.7776370000006</v>
      </c>
      <c r="L358" s="23">
        <v>129.69981900000002</v>
      </c>
      <c r="M358" s="23">
        <v>16.686602000000001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1009.8669919999999</v>
      </c>
      <c r="G359" s="23">
        <v>38077.743019000001</v>
      </c>
      <c r="H359" s="23">
        <v>4070.5683950000002</v>
      </c>
      <c r="I359" s="23">
        <v>412.93243000000012</v>
      </c>
      <c r="J359" s="23">
        <v>11660.433753000001</v>
      </c>
      <c r="K359" s="23">
        <v>3215.2542980000003</v>
      </c>
      <c r="L359" s="23">
        <v>66.186205999999984</v>
      </c>
      <c r="M359" s="23">
        <v>9.5203650000000017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47.743287000000009</v>
      </c>
      <c r="G361" s="17">
        <v>109.42054899999999</v>
      </c>
      <c r="H361" s="17">
        <v>15985.169824999997</v>
      </c>
      <c r="I361" s="17">
        <v>427.91250499999995</v>
      </c>
      <c r="J361" s="17">
        <v>28722.894073000003</v>
      </c>
      <c r="K361" s="17">
        <v>166.19594000000004</v>
      </c>
      <c r="L361" s="17">
        <v>1.9539359999999997</v>
      </c>
      <c r="M361" s="17">
        <v>1.9539359999999997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271.466252</v>
      </c>
      <c r="G363" s="17">
        <f t="shared" si="48"/>
        <v>2507.8104440000002</v>
      </c>
      <c r="H363" s="17">
        <f t="shared" si="48"/>
        <v>13250.324397</v>
      </c>
      <c r="I363" s="17">
        <f t="shared" si="48"/>
        <v>1543.4551099999999</v>
      </c>
      <c r="J363" s="17">
        <f t="shared" si="48"/>
        <v>161911.139738</v>
      </c>
      <c r="K363" s="17">
        <f t="shared" si="48"/>
        <v>910.67719</v>
      </c>
      <c r="L363" s="17">
        <f t="shared" si="48"/>
        <v>15.436445000000003</v>
      </c>
      <c r="M363" s="17">
        <f t="shared" si="48"/>
        <v>15.436445000000003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65.78304</v>
      </c>
      <c r="G364" s="23">
        <v>932.77787299999989</v>
      </c>
      <c r="H364" s="23">
        <v>1284.0378589999998</v>
      </c>
      <c r="I364" s="23">
        <v>320.153391</v>
      </c>
      <c r="J364" s="23">
        <v>39790.945670000016</v>
      </c>
      <c r="K364" s="23">
        <v>220.64363400000002</v>
      </c>
      <c r="L364" s="23">
        <v>3.2019899999999994</v>
      </c>
      <c r="M364" s="23">
        <v>3.2019899999999994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20.869043000000001</v>
      </c>
      <c r="G365" s="23">
        <v>276.13168400000006</v>
      </c>
      <c r="H365" s="23">
        <v>556.45650499999999</v>
      </c>
      <c r="I365" s="23">
        <v>139.76166400000002</v>
      </c>
      <c r="J365" s="23">
        <v>11759.914388999998</v>
      </c>
      <c r="K365" s="23">
        <v>70.022385</v>
      </c>
      <c r="L365" s="23">
        <v>1.3977070000000003</v>
      </c>
      <c r="M365" s="23">
        <v>1.3977070000000003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184.81416899999999</v>
      </c>
      <c r="G366" s="23">
        <v>1298.9008870000002</v>
      </c>
      <c r="H366" s="23">
        <v>11409.830033</v>
      </c>
      <c r="I366" s="23">
        <v>1083.5400549999999</v>
      </c>
      <c r="J366" s="23">
        <v>110360.279679</v>
      </c>
      <c r="K366" s="23">
        <v>620.01117099999999</v>
      </c>
      <c r="L366" s="23">
        <v>10.836748000000002</v>
      </c>
      <c r="M366" s="23">
        <v>10.836748000000002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45194.127107000008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21923.77763</v>
      </c>
      <c r="G374" s="27">
        <f t="shared" ref="G374:P374" si="49">SUM(G372,G370,G368,G363,G361,G356,G351,G346)</f>
        <v>537805.01138599997</v>
      </c>
      <c r="H374" s="27">
        <f t="shared" si="49"/>
        <v>227293.44673000003</v>
      </c>
      <c r="I374" s="27">
        <f t="shared" si="49"/>
        <v>12765.651319000001</v>
      </c>
      <c r="J374" s="27">
        <f t="shared" si="49"/>
        <v>1471707.2730879998</v>
      </c>
      <c r="K374" s="27">
        <f t="shared" si="49"/>
        <v>71477.101824999991</v>
      </c>
      <c r="L374" s="27">
        <f t="shared" si="49"/>
        <v>5125.667512</v>
      </c>
      <c r="M374" s="27">
        <f t="shared" si="49"/>
        <v>4882.5549080000001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251.28860099999997</v>
      </c>
      <c r="G379" s="17">
        <v>4003.7096110000002</v>
      </c>
      <c r="H379" s="17">
        <v>139.076641</v>
      </c>
      <c r="I379" s="17">
        <v>17.230213999999993</v>
      </c>
      <c r="J379" s="17">
        <v>1299.5973819999999</v>
      </c>
      <c r="K379" s="17">
        <v>408.93616600000007</v>
      </c>
      <c r="L379" s="17">
        <v>11.495201</v>
      </c>
      <c r="M379" s="17">
        <v>1.0384660000000001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300.38981899999999</v>
      </c>
      <c r="G381" s="17">
        <f t="shared" si="51"/>
        <v>5373.4708670000009</v>
      </c>
      <c r="H381" s="17">
        <f t="shared" si="51"/>
        <v>476.84426900000005</v>
      </c>
      <c r="I381" s="17">
        <f t="shared" si="51"/>
        <v>18.341580000000004</v>
      </c>
      <c r="J381" s="17">
        <f t="shared" si="51"/>
        <v>1097.2545520000001</v>
      </c>
      <c r="K381" s="17">
        <f t="shared" si="51"/>
        <v>327.50588000000005</v>
      </c>
      <c r="L381" s="17">
        <f t="shared" si="51"/>
        <v>2.4611419999999993</v>
      </c>
      <c r="M381" s="17">
        <f t="shared" si="51"/>
        <v>0.71782799999999991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20.230096999999997</v>
      </c>
      <c r="G382" s="23">
        <v>360.246013</v>
      </c>
      <c r="H382" s="23">
        <v>31.968400000000006</v>
      </c>
      <c r="I382" s="23">
        <v>1.2296459999999998</v>
      </c>
      <c r="J382" s="23">
        <v>73.56169100000001</v>
      </c>
      <c r="K382" s="23">
        <v>21.956513000000005</v>
      </c>
      <c r="L382" s="23">
        <v>0.16499700000000003</v>
      </c>
      <c r="M382" s="23">
        <v>4.8124E-2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280.15972199999999</v>
      </c>
      <c r="G384" s="23">
        <v>5013.224854000001</v>
      </c>
      <c r="H384" s="23">
        <v>444.87586900000002</v>
      </c>
      <c r="I384" s="23">
        <v>17.111934000000005</v>
      </c>
      <c r="J384" s="23">
        <v>1023.692861</v>
      </c>
      <c r="K384" s="23">
        <v>305.54936700000002</v>
      </c>
      <c r="L384" s="23">
        <v>2.2961449999999992</v>
      </c>
      <c r="M384" s="23">
        <v>0.66970399999999985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485947.87145399989</v>
      </c>
      <c r="G392" s="17">
        <f t="shared" si="53"/>
        <v>551088.28497899999</v>
      </c>
      <c r="H392" s="17">
        <f t="shared" si="53"/>
        <v>14963.678639999998</v>
      </c>
      <c r="I392" s="17">
        <f t="shared" si="53"/>
        <v>2464.6455879999999</v>
      </c>
      <c r="J392" s="17">
        <f t="shared" si="53"/>
        <v>32598.168865</v>
      </c>
      <c r="K392" s="17">
        <f t="shared" si="53"/>
        <v>26788.280508000003</v>
      </c>
      <c r="L392" s="17">
        <f t="shared" si="53"/>
        <v>704.18445399999996</v>
      </c>
      <c r="M392" s="17">
        <f t="shared" si="53"/>
        <v>59.380766000000008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25930.414011000001</v>
      </c>
      <c r="G393" s="23">
        <v>85405.172485000017</v>
      </c>
      <c r="H393" s="23">
        <v>3258.2158240000003</v>
      </c>
      <c r="I393" s="23">
        <v>492.27525099999997</v>
      </c>
      <c r="J393" s="23">
        <v>6784.4953899999991</v>
      </c>
      <c r="K393" s="23">
        <v>5240.9758549999997</v>
      </c>
      <c r="L393" s="23">
        <v>140.65007699999998</v>
      </c>
      <c r="M393" s="23">
        <v>11.515723999999999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2759.4949499999998</v>
      </c>
      <c r="G394" s="23">
        <v>37394.289512000003</v>
      </c>
      <c r="H394" s="23">
        <v>1348.9592260000002</v>
      </c>
      <c r="I394" s="23">
        <v>208.13490900000005</v>
      </c>
      <c r="J394" s="23">
        <v>3060.6594870000004</v>
      </c>
      <c r="K394" s="23">
        <v>2203.2566539999998</v>
      </c>
      <c r="L394" s="23">
        <v>59.467112999999998</v>
      </c>
      <c r="M394" s="23">
        <v>4.8291120000000003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457257.96249299991</v>
      </c>
      <c r="G395" s="23">
        <v>428288.82298200001</v>
      </c>
      <c r="H395" s="23">
        <v>10356.503589999998</v>
      </c>
      <c r="I395" s="23">
        <v>1764.2354279999997</v>
      </c>
      <c r="J395" s="23">
        <v>22753.013987999999</v>
      </c>
      <c r="K395" s="23">
        <v>19344.047999000002</v>
      </c>
      <c r="L395" s="23">
        <v>504.06726400000002</v>
      </c>
      <c r="M395" s="23">
        <v>43.035930000000008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2928.3034554632877</v>
      </c>
      <c r="G397" s="17">
        <f t="shared" si="54"/>
        <v>48460.918418653746</v>
      </c>
      <c r="H397" s="17">
        <f t="shared" si="54"/>
        <v>1438.0440881530749</v>
      </c>
      <c r="I397" s="17">
        <f t="shared" si="54"/>
        <v>95.261351455027409</v>
      </c>
      <c r="J397" s="17">
        <f t="shared" si="54"/>
        <v>22947.652736379503</v>
      </c>
      <c r="K397" s="17">
        <f t="shared" si="54"/>
        <v>10983.384730494879</v>
      </c>
      <c r="L397" s="17">
        <f t="shared" si="54"/>
        <v>298.49616064409906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172.73189330529459</v>
      </c>
      <c r="G398" s="23">
        <v>2462.7826735181461</v>
      </c>
      <c r="H398" s="23">
        <v>211.26531621537504</v>
      </c>
      <c r="I398" s="23">
        <v>44.003942637479057</v>
      </c>
      <c r="J398" s="23">
        <v>2570.7886022600865</v>
      </c>
      <c r="K398" s="23">
        <v>647.63980966902716</v>
      </c>
      <c r="L398" s="23">
        <v>17.60157705542434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200.32658916908616</v>
      </c>
      <c r="G399" s="23">
        <v>3230.4359245565147</v>
      </c>
      <c r="H399" s="23">
        <v>280.65235068568393</v>
      </c>
      <c r="I399" s="23">
        <v>51.25740881754836</v>
      </c>
      <c r="J399" s="23">
        <v>2264.448675436814</v>
      </c>
      <c r="K399" s="23">
        <v>754.47729888042545</v>
      </c>
      <c r="L399" s="23">
        <v>20.502963527549632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581.49998442331025</v>
      </c>
      <c r="G400" s="23">
        <v>9327.7093598646024</v>
      </c>
      <c r="H400" s="23">
        <v>299.73418091666309</v>
      </c>
      <c r="I400" s="23">
        <v>0</v>
      </c>
      <c r="J400" s="23">
        <v>11092.524017761412</v>
      </c>
      <c r="K400" s="23">
        <v>2179.8832629147346</v>
      </c>
      <c r="L400" s="23">
        <v>59.257615443201942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1973.7449885655967</v>
      </c>
      <c r="G401" s="23">
        <v>33439.990460714478</v>
      </c>
      <c r="H401" s="23">
        <v>646.39224033535277</v>
      </c>
      <c r="I401" s="23">
        <v>0</v>
      </c>
      <c r="J401" s="23">
        <v>7019.891440921192</v>
      </c>
      <c r="K401" s="23">
        <v>7401.3843590306933</v>
      </c>
      <c r="L401" s="23">
        <v>201.13400461792318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7176.4519960000007</v>
      </c>
      <c r="G403" s="17">
        <v>75840.925389000011</v>
      </c>
      <c r="H403" s="17">
        <v>10103.342581999997</v>
      </c>
      <c r="I403" s="17">
        <v>247.853635</v>
      </c>
      <c r="J403" s="17">
        <v>28945.055958000001</v>
      </c>
      <c r="K403" s="17">
        <v>5669.3970810000028</v>
      </c>
      <c r="L403" s="17">
        <v>236.93127099999995</v>
      </c>
      <c r="M403" s="17">
        <v>13.504905000000001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80.239998999999997</v>
      </c>
      <c r="G405" s="17">
        <v>847.6502069999998</v>
      </c>
      <c r="H405" s="17">
        <v>1484.2590270000003</v>
      </c>
      <c r="I405" s="17">
        <v>107.378173</v>
      </c>
      <c r="J405" s="17">
        <v>4029.3517460000003</v>
      </c>
      <c r="K405" s="17">
        <v>73.208027999999999</v>
      </c>
      <c r="L405" s="17">
        <v>2.415127</v>
      </c>
      <c r="M405" s="17">
        <v>0.15202699999999994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851.8099820000001</v>
      </c>
      <c r="G407" s="17">
        <v>34633.457874000014</v>
      </c>
      <c r="H407" s="17">
        <v>5270.3315340000008</v>
      </c>
      <c r="I407" s="17">
        <v>129.62574499999999</v>
      </c>
      <c r="J407" s="17">
        <v>14522.467631000005</v>
      </c>
      <c r="K407" s="17">
        <v>2691.7195790000014</v>
      </c>
      <c r="L407" s="17">
        <v>113.19003600000002</v>
      </c>
      <c r="M407" s="17">
        <v>6.5623479999999992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497536.35530646314</v>
      </c>
      <c r="G413" s="27">
        <f t="shared" ref="G413:P413" si="55">SUM(G411,G409,G407,G405,G403,G397,G392,G386,G381,G379)</f>
        <v>720248.41734565387</v>
      </c>
      <c r="H413" s="27">
        <f t="shared" si="55"/>
        <v>33875.576781153068</v>
      </c>
      <c r="I413" s="27">
        <f t="shared" si="55"/>
        <v>3080.3362864550272</v>
      </c>
      <c r="J413" s="27">
        <f t="shared" si="55"/>
        <v>105439.54887037951</v>
      </c>
      <c r="K413" s="27">
        <f t="shared" si="55"/>
        <v>46942.431972494887</v>
      </c>
      <c r="L413" s="27">
        <f t="shared" si="55"/>
        <v>1369.1733916440992</v>
      </c>
      <c r="M413" s="27">
        <f t="shared" si="55"/>
        <v>81.356340000000003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23406.480658652312</v>
      </c>
      <c r="G418" s="17">
        <f t="shared" ref="G418:P418" si="57">SUM(G419:G427)</f>
        <v>4390.7833600799995</v>
      </c>
      <c r="H418" s="17">
        <f t="shared" si="57"/>
        <v>176.94462691199999</v>
      </c>
      <c r="I418" s="17">
        <f t="shared" si="57"/>
        <v>6.2838662699999999</v>
      </c>
      <c r="J418" s="17">
        <f t="shared" si="57"/>
        <v>1646.07203648</v>
      </c>
      <c r="K418" s="17">
        <f t="shared" si="57"/>
        <v>985.73051252914411</v>
      </c>
      <c r="L418" s="17">
        <f t="shared" si="57"/>
        <v>105.663682017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394.45970329372</v>
      </c>
      <c r="G419" s="23">
        <v>1416.2035256799998</v>
      </c>
      <c r="H419" s="23">
        <v>11.498379212</v>
      </c>
      <c r="I419" s="23">
        <v>0.23098832000000002</v>
      </c>
      <c r="J419" s="23">
        <v>235.12587368000001</v>
      </c>
      <c r="K419" s="23">
        <v>432.26134882914397</v>
      </c>
      <c r="L419" s="23">
        <v>62.44855411999999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22765.894624</v>
      </c>
      <c r="G421" s="23">
        <v>2861.2792144</v>
      </c>
      <c r="H421" s="23">
        <v>139.97585409999999</v>
      </c>
      <c r="I421" s="23"/>
      <c r="J421" s="23">
        <v>780.98061280000002</v>
      </c>
      <c r="K421" s="23">
        <v>195.5923037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125.12724435859239</v>
      </c>
      <c r="G422" s="23"/>
      <c r="H422" s="23"/>
      <c r="I422" s="23">
        <v>2.1652089700000001</v>
      </c>
      <c r="J422" s="23"/>
      <c r="K422" s="23">
        <v>353.584</v>
      </c>
      <c r="L422" s="23">
        <v>0.21652089699999999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120.33864699999999</v>
      </c>
      <c r="G423" s="23">
        <v>99.791620000000009</v>
      </c>
      <c r="H423" s="23">
        <v>20.216893599999999</v>
      </c>
      <c r="I423" s="23">
        <v>3.8876689799999999</v>
      </c>
      <c r="J423" s="23">
        <v>618.70804999999996</v>
      </c>
      <c r="K423" s="23"/>
      <c r="L423" s="23">
        <v>42.548307000000008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0.66044000000000003</v>
      </c>
      <c r="G425" s="23">
        <v>13.508999999999997</v>
      </c>
      <c r="H425" s="23">
        <v>5.2535000000000007</v>
      </c>
      <c r="I425" s="23"/>
      <c r="J425" s="23">
        <v>11.2575</v>
      </c>
      <c r="K425" s="23">
        <v>4.2928600000000001</v>
      </c>
      <c r="L425" s="23">
        <v>0.45029999999999998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15.681628999999999</v>
      </c>
      <c r="G429" s="17">
        <f t="shared" si="58"/>
        <v>103.20781599999998</v>
      </c>
      <c r="H429" s="17">
        <f t="shared" si="58"/>
        <v>3894.2095839999984</v>
      </c>
      <c r="I429" s="17">
        <f t="shared" si="58"/>
        <v>342695.22251999995</v>
      </c>
      <c r="J429" s="17">
        <f t="shared" si="58"/>
        <v>1485.6527039999994</v>
      </c>
      <c r="K429" s="17">
        <f t="shared" si="58"/>
        <v>10.971328999999997</v>
      </c>
      <c r="L429" s="17">
        <f t="shared" si="58"/>
        <v>4.7044880000000004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9.1180540000000008</v>
      </c>
      <c r="H430" s="35">
        <v>2817.2041829999985</v>
      </c>
      <c r="I430" s="35">
        <v>281720.41799599997</v>
      </c>
      <c r="J430" s="35">
        <v>168.39605199999997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15.681628999999999</v>
      </c>
      <c r="G431" s="23">
        <v>94.089761999999979</v>
      </c>
      <c r="H431" s="23">
        <v>1077.0054010000001</v>
      </c>
      <c r="I431" s="23">
        <v>60974.804523999992</v>
      </c>
      <c r="J431" s="23">
        <v>1317.2566519999993</v>
      </c>
      <c r="K431" s="23">
        <v>10.971328999999997</v>
      </c>
      <c r="L431" s="23">
        <v>4.7044880000000004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1426.1227180000003</v>
      </c>
      <c r="G434" s="17">
        <v>37454.485994000002</v>
      </c>
      <c r="H434" s="17">
        <v>7505.9090180000012</v>
      </c>
      <c r="I434" s="17">
        <v>8208.0769889999992</v>
      </c>
      <c r="J434" s="17">
        <v>471971.55895599996</v>
      </c>
      <c r="K434" s="17"/>
      <c r="L434" s="17">
        <v>788.12123699999984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4.0542159999999994</v>
      </c>
      <c r="G436" s="17">
        <f t="shared" si="59"/>
        <v>29.599348000000003</v>
      </c>
      <c r="H436" s="17">
        <f t="shared" si="59"/>
        <v>0.46641499999999997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4.0542159999999994</v>
      </c>
      <c r="G437" s="23">
        <v>29.599348000000003</v>
      </c>
      <c r="H437" s="23">
        <v>0.46641499999999997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10.806992000000001</v>
      </c>
      <c r="H440" s="17">
        <f t="shared" si="60"/>
        <v>500.85318747000002</v>
      </c>
      <c r="I440" s="17">
        <f t="shared" si="60"/>
        <v>159114.8006261875</v>
      </c>
      <c r="J440" s="17">
        <f t="shared" si="60"/>
        <v>199.53150899999997</v>
      </c>
      <c r="K440" s="17">
        <f t="shared" si="60"/>
        <v>0</v>
      </c>
      <c r="L440" s="17">
        <f t="shared" si="60"/>
        <v>3129.2651970000006</v>
      </c>
      <c r="M440" s="17">
        <f t="shared" si="60"/>
        <v>6803.0483990000002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2.58901</v>
      </c>
      <c r="H441" s="23">
        <v>21.693986470000002</v>
      </c>
      <c r="I441" s="23">
        <v>67288.92041618748</v>
      </c>
      <c r="J441" s="23">
        <v>47.814875999999998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8.217982000000001</v>
      </c>
      <c r="H442" s="23">
        <v>35.149301999999992</v>
      </c>
      <c r="I442" s="23">
        <v>85578.976217000003</v>
      </c>
      <c r="J442" s="23">
        <v>151.71663299999997</v>
      </c>
      <c r="K442" s="23"/>
      <c r="L442" s="23">
        <v>2793.0798200000008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444.00989900000002</v>
      </c>
      <c r="I443" s="23">
        <v>643.81435899999997</v>
      </c>
      <c r="J443" s="23"/>
      <c r="K443" s="23"/>
      <c r="L443" s="23"/>
      <c r="M443" s="23">
        <v>53.241447000000022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5603.0896340000008</v>
      </c>
      <c r="J444" s="23"/>
      <c r="K444" s="23"/>
      <c r="L444" s="23">
        <v>336.18537699999996</v>
      </c>
      <c r="M444" s="23">
        <v>336.18537699999996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6413.6215750000001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24852.339221652313</v>
      </c>
      <c r="G449" s="27">
        <f t="shared" ref="G449:P449" si="61">SUM(G440,G436,G434,G429,G418)</f>
        <v>41988.883510080006</v>
      </c>
      <c r="H449" s="27">
        <f t="shared" si="61"/>
        <v>12078.382831381999</v>
      </c>
      <c r="I449" s="27">
        <f t="shared" si="61"/>
        <v>510024.38400145742</v>
      </c>
      <c r="J449" s="27">
        <f t="shared" si="61"/>
        <v>475302.81520547997</v>
      </c>
      <c r="K449" s="27">
        <f t="shared" si="61"/>
        <v>996.70184152914408</v>
      </c>
      <c r="L449" s="27">
        <f t="shared" si="61"/>
        <v>4027.7546040170005</v>
      </c>
      <c r="M449" s="27">
        <f t="shared" si="61"/>
        <v>6803.0483990000002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77819.580130999995</v>
      </c>
      <c r="H454" s="17">
        <f t="shared" si="63"/>
        <v>37974.298612999992</v>
      </c>
      <c r="I454" s="17">
        <f t="shared" si="63"/>
        <v>18716.470152999998</v>
      </c>
      <c r="J454" s="17">
        <f t="shared" si="63"/>
        <v>0</v>
      </c>
      <c r="K454" s="17">
        <f t="shared" si="63"/>
        <v>524.55739599999993</v>
      </c>
      <c r="L454" s="17">
        <f t="shared" si="63"/>
        <v>21766.282002000004</v>
      </c>
      <c r="M454" s="17">
        <f t="shared" si="63"/>
        <v>281942.161785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12095.789852000002</v>
      </c>
      <c r="H455" s="23"/>
      <c r="I455" s="23"/>
      <c r="J455" s="23"/>
      <c r="K455" s="23">
        <v>134.777953</v>
      </c>
      <c r="L455" s="23">
        <v>7820.5127619999985</v>
      </c>
      <c r="M455" s="23">
        <v>25913.450415999996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48582.267294999998</v>
      </c>
      <c r="H456" s="23">
        <v>28972.532913999989</v>
      </c>
      <c r="I456" s="23"/>
      <c r="J456" s="23"/>
      <c r="K456" s="23">
        <v>319.95992599999994</v>
      </c>
      <c r="L456" s="23">
        <v>10624.248880000003</v>
      </c>
      <c r="M456" s="23">
        <v>215689.25402900003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831.75949099999991</v>
      </c>
      <c r="H457" s="23"/>
      <c r="I457" s="23">
        <v>18716.470152999998</v>
      </c>
      <c r="J457" s="23"/>
      <c r="K457" s="23">
        <v>9.7053910000000005</v>
      </c>
      <c r="L457" s="23">
        <v>130.71037800000002</v>
      </c>
      <c r="M457" s="23">
        <v>1696.7561489999998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2859.328692</v>
      </c>
      <c r="H458" s="23"/>
      <c r="I458" s="23"/>
      <c r="J458" s="23"/>
      <c r="K458" s="23">
        <v>31.620912999999991</v>
      </c>
      <c r="L458" s="23">
        <v>651.64218699999992</v>
      </c>
      <c r="M458" s="23">
        <v>6015.1532630000002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13450.434801000003</v>
      </c>
      <c r="H459" s="23">
        <v>9001.7656990000014</v>
      </c>
      <c r="I459" s="23"/>
      <c r="J459" s="23"/>
      <c r="K459" s="23">
        <v>28.493213000000001</v>
      </c>
      <c r="L459" s="23">
        <v>2539.1677949999998</v>
      </c>
      <c r="M459" s="23">
        <v>32627.547927999993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2942.0719550000003</v>
      </c>
      <c r="G470" s="17">
        <f t="shared" si="65"/>
        <v>20467.681855999996</v>
      </c>
      <c r="H470" s="17">
        <f t="shared" si="65"/>
        <v>38571.42349500001</v>
      </c>
      <c r="I470" s="17">
        <f t="shared" si="65"/>
        <v>23653.478256000002</v>
      </c>
      <c r="J470" s="17">
        <f t="shared" si="65"/>
        <v>624885.74003700004</v>
      </c>
      <c r="K470" s="17">
        <f t="shared" si="65"/>
        <v>0</v>
      </c>
      <c r="L470" s="17">
        <f t="shared" si="65"/>
        <v>613.23832300000004</v>
      </c>
      <c r="M470" s="17">
        <f t="shared" si="65"/>
        <v>21025.314013000003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1664.8488860000002</v>
      </c>
      <c r="G471" s="23">
        <v>14592.455733999997</v>
      </c>
      <c r="H471" s="23">
        <v>37294.200426000003</v>
      </c>
      <c r="I471" s="23">
        <v>16756.473688000002</v>
      </c>
      <c r="J471" s="23">
        <v>454504.18276200001</v>
      </c>
      <c r="K471" s="23"/>
      <c r="L471" s="23">
        <v>434.42709300000001</v>
      </c>
      <c r="M471" s="23">
        <v>14894.643284000003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0.33103700000000003</v>
      </c>
      <c r="G472" s="23">
        <v>1.5227619999999997</v>
      </c>
      <c r="H472" s="23">
        <v>0.33103700000000003</v>
      </c>
      <c r="I472" s="23">
        <v>1.7875890000000001</v>
      </c>
      <c r="J472" s="23">
        <v>44.160074999999992</v>
      </c>
      <c r="K472" s="23"/>
      <c r="L472" s="23">
        <v>4.6346999999999999E-2</v>
      </c>
      <c r="M472" s="23">
        <v>1.5889700000000002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426.88041899999996</v>
      </c>
      <c r="G473" s="23">
        <v>1963.6499249999997</v>
      </c>
      <c r="H473" s="23">
        <v>426.88041899999996</v>
      </c>
      <c r="I473" s="23">
        <v>2305.1542570000001</v>
      </c>
      <c r="J473" s="23">
        <v>56945.847773000001</v>
      </c>
      <c r="K473" s="23"/>
      <c r="L473" s="23">
        <v>59.763256000000005</v>
      </c>
      <c r="M473" s="23">
        <v>2049.0260070000004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17.159348999999999</v>
      </c>
      <c r="G474" s="23">
        <v>78.933007000000018</v>
      </c>
      <c r="H474" s="23">
        <v>17.159348999999999</v>
      </c>
      <c r="I474" s="23">
        <v>92.660486000000006</v>
      </c>
      <c r="J474" s="23">
        <v>2289.0572029999998</v>
      </c>
      <c r="K474" s="23"/>
      <c r="L474" s="23">
        <v>2.4023089999999998</v>
      </c>
      <c r="M474" s="23">
        <v>82.364877000000007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832.85226399999999</v>
      </c>
      <c r="G475" s="23">
        <v>3831.1204279999993</v>
      </c>
      <c r="H475" s="23">
        <v>832.85226399999999</v>
      </c>
      <c r="I475" s="23">
        <v>4497.4022359999999</v>
      </c>
      <c r="J475" s="23">
        <v>111102.49222399999</v>
      </c>
      <c r="K475" s="23"/>
      <c r="L475" s="23">
        <v>116.59931800000001</v>
      </c>
      <c r="M475" s="23">
        <v>3997.6908749999998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622549.03777399985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121965.14088799999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266628.45369899995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165278.97342200004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17545.663748999996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3622.6328050000006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836.24783000000002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29534.240825000001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11402.090659999998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5735.5938960000003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307347.59261200007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44553.657559000007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20432.116252999993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171294.47514600004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46854.186508000006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11185.368826000002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930.65766999999994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1103.0640709999998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2045.1207199999997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1271.9370220000003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4616.0453539999999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2654.4555270000001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406.50795599999992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116.21866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116.21866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8149.1535389999981</v>
      </c>
      <c r="H520" s="17">
        <f t="shared" si="70"/>
        <v>69683.190749000016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7522.2284020000025</v>
      </c>
      <c r="M520" s="17">
        <f t="shared" si="70"/>
        <v>244117.03400899994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8149.1535389999981</v>
      </c>
      <c r="H524" s="23">
        <v>69683.190749000016</v>
      </c>
      <c r="I524" s="23"/>
      <c r="J524" s="23"/>
      <c r="K524" s="23"/>
      <c r="L524" s="23">
        <v>7522.2284020000025</v>
      </c>
      <c r="M524" s="23">
        <v>244117.03400899994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2942.0719550000003</v>
      </c>
      <c r="G526" s="27">
        <f t="shared" ref="G526:P526" si="71">SUM(G520,G514,G497,G477,G470,G462,G454)</f>
        <v>106436.415526</v>
      </c>
      <c r="H526" s="27">
        <f t="shared" si="71"/>
        <v>146228.91285700002</v>
      </c>
      <c r="I526" s="27">
        <f t="shared" si="71"/>
        <v>972266.57879499986</v>
      </c>
      <c r="J526" s="27">
        <f t="shared" si="71"/>
        <v>624885.74003700004</v>
      </c>
      <c r="K526" s="27">
        <f t="shared" si="71"/>
        <v>640.77605599999993</v>
      </c>
      <c r="L526" s="27">
        <f t="shared" si="71"/>
        <v>29901.748727000006</v>
      </c>
      <c r="M526" s="27">
        <f t="shared" si="71"/>
        <v>547084.50980699994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3068.228239999999</v>
      </c>
      <c r="G557" s="17">
        <f t="shared" si="75"/>
        <v>15409.14364</v>
      </c>
      <c r="H557" s="17">
        <f t="shared" si="75"/>
        <v>40855.029279999995</v>
      </c>
      <c r="I557" s="17">
        <f t="shared" si="75"/>
        <v>8348.2509599999976</v>
      </c>
      <c r="J557" s="17">
        <f t="shared" si="75"/>
        <v>442608.13536000001</v>
      </c>
      <c r="K557" s="17">
        <f t="shared" si="75"/>
        <v>0</v>
      </c>
      <c r="L557" s="17">
        <f t="shared" si="75"/>
        <v>651.76514100000009</v>
      </c>
      <c r="M557" s="17">
        <f t="shared" si="75"/>
        <v>3449.2710999999986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2746.9058619999992</v>
      </c>
      <c r="G558" s="23">
        <v>13793.369915000001</v>
      </c>
      <c r="H558" s="23">
        <v>36561.948083999996</v>
      </c>
      <c r="I558" s="23">
        <v>7396.6117699999986</v>
      </c>
      <c r="J558" s="23">
        <v>396057.76645900001</v>
      </c>
      <c r="K558" s="23"/>
      <c r="L558" s="23">
        <v>573.53007500000001</v>
      </c>
      <c r="M558" s="23">
        <v>3088.7239359999985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321.32237800000001</v>
      </c>
      <c r="G559" s="23">
        <v>1615.7737249999991</v>
      </c>
      <c r="H559" s="23">
        <v>4293.0811959999992</v>
      </c>
      <c r="I559" s="23">
        <v>951.63918999999987</v>
      </c>
      <c r="J559" s="23">
        <v>46550.368901000016</v>
      </c>
      <c r="K559" s="23"/>
      <c r="L559" s="23">
        <v>78.235066000000018</v>
      </c>
      <c r="M559" s="23">
        <v>360.54716400000001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1842.0525709999999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2.2406578625422626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106.85852101079283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1732.9533921266648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3068.228239999999</v>
      </c>
      <c r="G653" s="27">
        <f t="shared" ref="G653:P653" si="87">SUM(G649,G651,G642,G635,G628,G612,G599,G595,G593,G588,G579,G568,G561,G557,G544,G531,G597)</f>
        <v>15409.14364</v>
      </c>
      <c r="H653" s="27">
        <f t="shared" si="87"/>
        <v>40855.029279999995</v>
      </c>
      <c r="I653" s="27">
        <f t="shared" si="87"/>
        <v>8348.2509599999976</v>
      </c>
      <c r="J653" s="27">
        <f t="shared" si="87"/>
        <v>442608.13536000001</v>
      </c>
      <c r="K653" s="27">
        <f t="shared" si="87"/>
        <v>0</v>
      </c>
      <c r="L653" s="27">
        <f t="shared" si="87"/>
        <v>2493.817712</v>
      </c>
      <c r="M653" s="27">
        <f t="shared" si="87"/>
        <v>3449.2710999999986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1998&amp;CTOTAL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3961.6450557263161</v>
      </c>
      <c r="G4" s="17">
        <f t="shared" si="0"/>
        <v>2561.8586012925743</v>
      </c>
      <c r="H4" s="17">
        <f t="shared" si="0"/>
        <v>8506.6028006801262</v>
      </c>
      <c r="I4" s="17">
        <f t="shared" si="0"/>
        <v>7434.4992133280502</v>
      </c>
      <c r="J4" s="17">
        <f t="shared" si="0"/>
        <v>3971.0392097199583</v>
      </c>
      <c r="K4" s="17">
        <f t="shared" si="0"/>
        <v>84945.972597657688</v>
      </c>
      <c r="L4" s="17">
        <f t="shared" si="0"/>
        <v>4470.4371705483709</v>
      </c>
      <c r="M4" s="17">
        <f t="shared" si="0"/>
        <v>2777.7346884775952</v>
      </c>
      <c r="N4" s="19">
        <f t="shared" si="0"/>
        <v>18437.688036435335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3211.216796376169</v>
      </c>
      <c r="G5" s="23">
        <v>1202.8467653540831</v>
      </c>
      <c r="H5" s="23">
        <v>5046.161700752943</v>
      </c>
      <c r="I5" s="23">
        <v>5934.7504212933236</v>
      </c>
      <c r="J5" s="23">
        <v>2557.5173242187534</v>
      </c>
      <c r="K5" s="23">
        <v>37334.817869862018</v>
      </c>
      <c r="L5" s="23">
        <v>2471.2648379266707</v>
      </c>
      <c r="M5" s="23">
        <v>1407.7769613348996</v>
      </c>
      <c r="N5" s="24">
        <v>16650.701763341393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523.61972177778466</v>
      </c>
      <c r="G6" s="23">
        <v>906.69461400136265</v>
      </c>
      <c r="H6" s="23">
        <v>2330.2455317331001</v>
      </c>
      <c r="I6" s="23">
        <v>1047.4256500975973</v>
      </c>
      <c r="J6" s="23">
        <v>961.50229010607632</v>
      </c>
      <c r="K6" s="23">
        <v>31759.078016081265</v>
      </c>
      <c r="L6" s="23">
        <v>1410.1639615493418</v>
      </c>
      <c r="M6" s="23">
        <v>917.61687020556701</v>
      </c>
      <c r="N6" s="24">
        <v>1335.7385371568168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1.2630950000000001</v>
      </c>
      <c r="G7" s="23">
        <v>1.2630950000000001</v>
      </c>
      <c r="H7" s="23">
        <v>2.5272060000000001</v>
      </c>
      <c r="I7" s="23">
        <v>1.2630950000000001</v>
      </c>
      <c r="J7" s="23">
        <v>0.42949300000000001</v>
      </c>
      <c r="K7" s="23">
        <v>63.175077000000002</v>
      </c>
      <c r="L7" s="23">
        <v>2.5272060000000001</v>
      </c>
      <c r="M7" s="23">
        <v>1.2630950000000001</v>
      </c>
      <c r="N7" s="24">
        <v>0.25282199999999999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0.58645045799999995</v>
      </c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225.54544257236242</v>
      </c>
      <c r="G9" s="23">
        <v>451.05412693712896</v>
      </c>
      <c r="H9" s="23">
        <v>1127.6683621940842</v>
      </c>
      <c r="I9" s="23">
        <v>451.06004693712902</v>
      </c>
      <c r="J9" s="23">
        <v>451.00365193712895</v>
      </c>
      <c r="K9" s="23">
        <v>15788.901634714397</v>
      </c>
      <c r="L9" s="23">
        <v>586.48116507235784</v>
      </c>
      <c r="M9" s="23">
        <v>451.07776193712897</v>
      </c>
      <c r="N9" s="24">
        <v>450.99491393712896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9.1753000000000001E-2</v>
      </c>
      <c r="G11" s="17">
        <f t="shared" si="1"/>
        <v>1.2901070000000001</v>
      </c>
      <c r="H11" s="17">
        <f t="shared" si="1"/>
        <v>3.4423699999999999</v>
      </c>
      <c r="I11" s="17">
        <f t="shared" si="1"/>
        <v>0.765899</v>
      </c>
      <c r="J11" s="17">
        <f t="shared" si="1"/>
        <v>7.2081000000000006E-2</v>
      </c>
      <c r="K11" s="17">
        <f t="shared" si="1"/>
        <v>12.110341999999999</v>
      </c>
      <c r="L11" s="17">
        <f t="shared" si="1"/>
        <v>3.2381739999999999</v>
      </c>
      <c r="M11" s="17">
        <f t="shared" si="1"/>
        <v>5.0175999999999998E-2</v>
      </c>
      <c r="N11" s="19">
        <f t="shared" si="1"/>
        <v>50.403419999999997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9.1753000000000001E-2</v>
      </c>
      <c r="G14" s="23">
        <v>1.2901070000000001</v>
      </c>
      <c r="H14" s="23">
        <v>3.4423699999999999</v>
      </c>
      <c r="I14" s="23">
        <v>0.765899</v>
      </c>
      <c r="J14" s="23">
        <v>7.2081000000000006E-2</v>
      </c>
      <c r="K14" s="23">
        <v>12.110341999999999</v>
      </c>
      <c r="L14" s="23">
        <v>3.2381739999999999</v>
      </c>
      <c r="M14" s="23">
        <v>5.0175999999999998E-2</v>
      </c>
      <c r="N14" s="24">
        <v>50.403419999999997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367.19867918552973</v>
      </c>
      <c r="G18" s="17">
        <f t="shared" si="2"/>
        <v>216.64324483124744</v>
      </c>
      <c r="H18" s="17">
        <f t="shared" si="2"/>
        <v>1626.9844861203528</v>
      </c>
      <c r="I18" s="17">
        <f t="shared" si="2"/>
        <v>1200.5293263318863</v>
      </c>
      <c r="J18" s="17">
        <f t="shared" si="2"/>
        <v>48.903256409443266</v>
      </c>
      <c r="K18" s="17">
        <f t="shared" si="2"/>
        <v>67333.051018567741</v>
      </c>
      <c r="L18" s="17">
        <f t="shared" si="2"/>
        <v>481.38070339758599</v>
      </c>
      <c r="M18" s="17">
        <f t="shared" si="2"/>
        <v>262.62665315157875</v>
      </c>
      <c r="N18" s="19">
        <f t="shared" si="2"/>
        <v>5146.2727904059047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11.002009999390538</v>
      </c>
      <c r="G19" s="23">
        <v>4.0144232858449245</v>
      </c>
      <c r="H19" s="23">
        <v>42.712424909872979</v>
      </c>
      <c r="I19" s="23">
        <v>33.644106726651366</v>
      </c>
      <c r="J19" s="23">
        <v>0.94488591310773118</v>
      </c>
      <c r="K19" s="23">
        <v>2116.4141706349023</v>
      </c>
      <c r="L19" s="23">
        <v>13.118453885268634</v>
      </c>
      <c r="M19" s="23">
        <v>6.2648931583852052</v>
      </c>
      <c r="N19" s="24">
        <v>140.51028400917485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118.09341392680194</v>
      </c>
      <c r="G20" s="23">
        <v>52.183968302336872</v>
      </c>
      <c r="H20" s="23">
        <v>480.48327551399598</v>
      </c>
      <c r="I20" s="23">
        <v>369.58948068027183</v>
      </c>
      <c r="J20" s="23">
        <v>12.044735785625383</v>
      </c>
      <c r="K20" s="23">
        <v>22351.297358644631</v>
      </c>
      <c r="L20" s="23">
        <v>145.6102725922851</v>
      </c>
      <c r="M20" s="23">
        <v>73.174088728329565</v>
      </c>
      <c r="N20" s="24">
        <v>1558.1128651174433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13.362762447034761</v>
      </c>
      <c r="G21" s="23">
        <v>7.260223774642574</v>
      </c>
      <c r="H21" s="23">
        <v>58.034544820251043</v>
      </c>
      <c r="I21" s="23">
        <v>43.423516693282338</v>
      </c>
      <c r="J21" s="23">
        <v>1.54292544396716</v>
      </c>
      <c r="K21" s="23">
        <v>2500.7502942555293</v>
      </c>
      <c r="L21" s="23">
        <v>17.310029100195067</v>
      </c>
      <c r="M21" s="23">
        <v>9.1816505186069897</v>
      </c>
      <c r="N21" s="24">
        <v>185.12295212985731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3.8579833745931933</v>
      </c>
      <c r="G22" s="23">
        <v>1.2853315399809899E-2</v>
      </c>
      <c r="H22" s="23">
        <v>0.85150480414718643</v>
      </c>
      <c r="I22" s="23">
        <v>0.50872338575814491</v>
      </c>
      <c r="J22" s="23">
        <v>3.3621452547495627</v>
      </c>
      <c r="K22" s="23">
        <v>0.3006526072730682</v>
      </c>
      <c r="L22" s="23">
        <v>7.3363681693931995E-2</v>
      </c>
      <c r="M22" s="23">
        <v>0.36805575361889853</v>
      </c>
      <c r="N22" s="24">
        <v>1.4390761165700543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220.8825094377093</v>
      </c>
      <c r="G24" s="23">
        <v>153.17177615302327</v>
      </c>
      <c r="H24" s="23">
        <v>1044.9027360720856</v>
      </c>
      <c r="I24" s="23">
        <v>753.36349884592266</v>
      </c>
      <c r="J24" s="23">
        <v>31.008564011993428</v>
      </c>
      <c r="K24" s="23">
        <v>40364.288542425405</v>
      </c>
      <c r="L24" s="23">
        <v>305.26858413814324</v>
      </c>
      <c r="M24" s="23">
        <v>173.63796499263808</v>
      </c>
      <c r="N24" s="24">
        <v>3261.0876130328588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2.0729699999999998</v>
      </c>
      <c r="G26" s="17">
        <f t="shared" si="3"/>
        <v>0.17091200000000001</v>
      </c>
      <c r="H26" s="17">
        <f t="shared" si="3"/>
        <v>53.422469000000007</v>
      </c>
      <c r="I26" s="17">
        <f t="shared" si="3"/>
        <v>15.659238</v>
      </c>
      <c r="J26" s="17">
        <f t="shared" si="3"/>
        <v>6.2783990000000003</v>
      </c>
      <c r="K26" s="17">
        <f t="shared" si="3"/>
        <v>132.408286</v>
      </c>
      <c r="L26" s="17">
        <f t="shared" si="3"/>
        <v>41.046357999999998</v>
      </c>
      <c r="M26" s="17">
        <f t="shared" si="3"/>
        <v>0</v>
      </c>
      <c r="N26" s="19">
        <f t="shared" si="3"/>
        <v>88.91252999999999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0.56970500000000002</v>
      </c>
      <c r="G29" s="23">
        <v>0.17091200000000001</v>
      </c>
      <c r="H29" s="23">
        <v>11.3941</v>
      </c>
      <c r="I29" s="23">
        <v>1.7091149999999999</v>
      </c>
      <c r="J29" s="23">
        <v>5.6969999999999993E-2</v>
      </c>
      <c r="K29" s="23">
        <v>113.941</v>
      </c>
      <c r="L29" s="23">
        <v>5.6970499999999999</v>
      </c>
      <c r="M29" s="23"/>
      <c r="N29" s="24">
        <v>2.848525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1.5032649999999999</v>
      </c>
      <c r="G32" s="23"/>
      <c r="H32" s="23">
        <v>42.028369000000005</v>
      </c>
      <c r="I32" s="23">
        <v>13.950123</v>
      </c>
      <c r="J32" s="23">
        <v>6.2214290000000005</v>
      </c>
      <c r="K32" s="23">
        <v>18.467285999999998</v>
      </c>
      <c r="L32" s="23">
        <v>35.349308000000001</v>
      </c>
      <c r="M32" s="23"/>
      <c r="N32" s="24">
        <v>86.064004999999995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1.0476680000000003</v>
      </c>
      <c r="G35" s="17">
        <f t="shared" si="4"/>
        <v>0.20140100000000008</v>
      </c>
      <c r="H35" s="17">
        <f t="shared" si="4"/>
        <v>4.349987999999998</v>
      </c>
      <c r="I35" s="17">
        <f t="shared" si="4"/>
        <v>2.617388</v>
      </c>
      <c r="J35" s="17">
        <f t="shared" si="4"/>
        <v>1.8862729999999999</v>
      </c>
      <c r="K35" s="17">
        <f t="shared" si="4"/>
        <v>16.619379999999996</v>
      </c>
      <c r="L35" s="17">
        <f t="shared" si="4"/>
        <v>15.630977000000003</v>
      </c>
      <c r="M35" s="17">
        <f t="shared" si="4"/>
        <v>1.227886</v>
      </c>
      <c r="N35" s="19">
        <f t="shared" si="4"/>
        <v>207.680308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0.67504100000000022</v>
      </c>
      <c r="G38" s="23">
        <v>0.16626700000000008</v>
      </c>
      <c r="H38" s="23">
        <v>3.6631939999999981</v>
      </c>
      <c r="I38" s="23">
        <v>1.6621309999999998</v>
      </c>
      <c r="J38" s="23">
        <v>1.3207489999999997</v>
      </c>
      <c r="K38" s="23">
        <v>16.530604999999998</v>
      </c>
      <c r="L38" s="23">
        <v>15.112055000000002</v>
      </c>
      <c r="M38" s="23">
        <v>0.29700599999999999</v>
      </c>
      <c r="N38" s="24">
        <v>21.913185000000006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0.23485400000000003</v>
      </c>
      <c r="G40" s="23">
        <v>3.3086999999999991E-2</v>
      </c>
      <c r="H40" s="23">
        <v>0.65037400000000001</v>
      </c>
      <c r="I40" s="23">
        <v>0.90175300000000003</v>
      </c>
      <c r="J40" s="23">
        <v>0.44002700000000006</v>
      </c>
      <c r="K40" s="23">
        <v>8.6453000000000002E-2</v>
      </c>
      <c r="L40" s="23">
        <v>0.49062100000000008</v>
      </c>
      <c r="M40" s="23">
        <v>0.880054</v>
      </c>
      <c r="N40" s="24">
        <v>175.436893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0.13777299999999998</v>
      </c>
      <c r="G41" s="23">
        <v>2.0470000000000002E-3</v>
      </c>
      <c r="H41" s="23">
        <v>3.6420000000000001E-2</v>
      </c>
      <c r="I41" s="23">
        <v>5.3504000000000003E-2</v>
      </c>
      <c r="J41" s="23">
        <v>0.125497</v>
      </c>
      <c r="K41" s="23">
        <v>2.3220000000000003E-3</v>
      </c>
      <c r="L41" s="23">
        <v>2.8301E-2</v>
      </c>
      <c r="M41" s="23">
        <v>5.0825999999999996E-2</v>
      </c>
      <c r="N41" s="24">
        <v>10.33023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4332.0561259118458</v>
      </c>
      <c r="G43" s="27">
        <f t="shared" si="5"/>
        <v>2780.164266123822</v>
      </c>
      <c r="H43" s="27">
        <f t="shared" si="5"/>
        <v>10194.802113800479</v>
      </c>
      <c r="I43" s="27">
        <f t="shared" si="5"/>
        <v>8654.0710646599364</v>
      </c>
      <c r="J43" s="27">
        <f t="shared" si="5"/>
        <v>4028.1792191294016</v>
      </c>
      <c r="K43" s="27">
        <f t="shared" si="5"/>
        <v>152440.16162422544</v>
      </c>
      <c r="L43" s="27">
        <f t="shared" si="5"/>
        <v>5011.7333829459567</v>
      </c>
      <c r="M43" s="27">
        <f t="shared" si="5"/>
        <v>3041.639403629174</v>
      </c>
      <c r="N43" s="28">
        <f t="shared" si="5"/>
        <v>23930.95708484124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56.065370999999999</v>
      </c>
      <c r="G48" s="17">
        <f t="shared" si="7"/>
        <v>15.598581999999999</v>
      </c>
      <c r="H48" s="17">
        <f t="shared" si="7"/>
        <v>1007.9096950000003</v>
      </c>
      <c r="I48" s="17">
        <f t="shared" si="7"/>
        <v>156.044523</v>
      </c>
      <c r="J48" s="17">
        <f t="shared" si="7"/>
        <v>13.673551000000002</v>
      </c>
      <c r="K48" s="17">
        <f t="shared" si="7"/>
        <v>9991.7412950000016</v>
      </c>
      <c r="L48" s="17">
        <f t="shared" si="7"/>
        <v>560.08840700000019</v>
      </c>
      <c r="M48" s="17">
        <f t="shared" si="7"/>
        <v>6.7317600000000022</v>
      </c>
      <c r="N48" s="19">
        <f t="shared" si="7"/>
        <v>362.46036200000003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55.886070999999994</v>
      </c>
      <c r="G51" s="23">
        <v>15.592573</v>
      </c>
      <c r="H51" s="23">
        <v>1007.6866310000003</v>
      </c>
      <c r="I51" s="23">
        <v>155.85457199999999</v>
      </c>
      <c r="J51" s="23">
        <v>13.396311000000001</v>
      </c>
      <c r="K51" s="23">
        <v>9991.7058570000008</v>
      </c>
      <c r="L51" s="23">
        <v>560.00526300000013</v>
      </c>
      <c r="M51" s="23">
        <v>6.5300590000000023</v>
      </c>
      <c r="N51" s="24">
        <v>340.70469400000002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0.13043899999999997</v>
      </c>
      <c r="G52" s="23">
        <v>8.9599999999999999E-4</v>
      </c>
      <c r="H52" s="23">
        <v>0.12629100000000001</v>
      </c>
      <c r="I52" s="23">
        <v>8.1634000000000012E-2</v>
      </c>
      <c r="J52" s="23">
        <v>0.18293700000000002</v>
      </c>
      <c r="K52" s="23">
        <v>3.6880000000000007E-3</v>
      </c>
      <c r="L52" s="23">
        <v>9.1380000000000003E-3</v>
      </c>
      <c r="M52" s="23">
        <v>1.3091E-2</v>
      </c>
      <c r="N52" s="24">
        <v>0.26510600000000001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4.8860999999999995E-2</v>
      </c>
      <c r="G53" s="23">
        <v>5.1130000000000012E-3</v>
      </c>
      <c r="H53" s="23">
        <v>9.677299999999997E-2</v>
      </c>
      <c r="I53" s="23">
        <v>0.10831699999999994</v>
      </c>
      <c r="J53" s="23">
        <v>9.4302999999999984E-2</v>
      </c>
      <c r="K53" s="23">
        <v>3.175E-2</v>
      </c>
      <c r="L53" s="23">
        <v>7.4006000000000002E-2</v>
      </c>
      <c r="M53" s="23">
        <v>0.18861</v>
      </c>
      <c r="N53" s="24">
        <v>21.490561999999994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87.652277000000041</v>
      </c>
      <c r="G56" s="17">
        <f t="shared" si="8"/>
        <v>1115.4571100000001</v>
      </c>
      <c r="H56" s="17">
        <f t="shared" si="8"/>
        <v>2094.7898809999997</v>
      </c>
      <c r="I56" s="17">
        <f t="shared" si="8"/>
        <v>837.4200900000003</v>
      </c>
      <c r="J56" s="17">
        <f t="shared" si="8"/>
        <v>135.69807499999999</v>
      </c>
      <c r="K56" s="17">
        <f t="shared" si="8"/>
        <v>385.45872199999985</v>
      </c>
      <c r="L56" s="17">
        <f t="shared" si="8"/>
        <v>4434.0530429999981</v>
      </c>
      <c r="M56" s="17">
        <f t="shared" si="8"/>
        <v>65.201649000000003</v>
      </c>
      <c r="N56" s="19">
        <f t="shared" si="8"/>
        <v>45946.390914000003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76.576676000000049</v>
      </c>
      <c r="G58" s="23">
        <v>357.65336999999994</v>
      </c>
      <c r="H58" s="23">
        <v>754.06015599999978</v>
      </c>
      <c r="I58" s="23">
        <v>487.66450500000019</v>
      </c>
      <c r="J58" s="23">
        <v>103.05422299999998</v>
      </c>
      <c r="K58" s="23">
        <v>268.87353799999988</v>
      </c>
      <c r="L58" s="23">
        <v>2860.1529509999987</v>
      </c>
      <c r="M58" s="23">
        <v>36.055346</v>
      </c>
      <c r="N58" s="24">
        <v>16100.581486000001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11.075600999999995</v>
      </c>
      <c r="G61" s="23">
        <v>757.80374000000006</v>
      </c>
      <c r="H61" s="23">
        <v>1340.7297249999999</v>
      </c>
      <c r="I61" s="23">
        <v>349.75558500000005</v>
      </c>
      <c r="J61" s="23">
        <v>32.64385200000001</v>
      </c>
      <c r="K61" s="23">
        <v>116.58518399999998</v>
      </c>
      <c r="L61" s="23">
        <v>1573.9000919999999</v>
      </c>
      <c r="M61" s="23">
        <v>29.146302999999996</v>
      </c>
      <c r="N61" s="24">
        <v>29845.809428000004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2.4885999999999999</v>
      </c>
      <c r="G63" s="17">
        <f t="shared" si="9"/>
        <v>0.45647400000000005</v>
      </c>
      <c r="H63" s="17">
        <f t="shared" si="9"/>
        <v>8.5442969999999985</v>
      </c>
      <c r="I63" s="17">
        <f t="shared" si="9"/>
        <v>6.4678839999999997</v>
      </c>
      <c r="J63" s="17">
        <f t="shared" si="9"/>
        <v>2.342956</v>
      </c>
      <c r="K63" s="17">
        <f t="shared" si="9"/>
        <v>209.61091099999999</v>
      </c>
      <c r="L63" s="17">
        <f t="shared" si="9"/>
        <v>13.795534999999999</v>
      </c>
      <c r="M63" s="17">
        <f t="shared" si="9"/>
        <v>4.9368399999999992</v>
      </c>
      <c r="N63" s="19">
        <f t="shared" si="9"/>
        <v>944.49723299999994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1.265728</v>
      </c>
      <c r="G65" s="23">
        <v>0.21810399999999999</v>
      </c>
      <c r="H65" s="23">
        <v>0.14808399999999997</v>
      </c>
      <c r="I65" s="23">
        <v>9.4360000000000027E-2</v>
      </c>
      <c r="J65" s="23">
        <v>0.524397</v>
      </c>
      <c r="K65" s="23">
        <v>144.65030199999998</v>
      </c>
      <c r="L65" s="23">
        <v>7.2391770000000015</v>
      </c>
      <c r="M65" s="23">
        <v>1.3515630000000001</v>
      </c>
      <c r="N65" s="24">
        <v>3.6229760000000009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1.222872</v>
      </c>
      <c r="G67" s="23">
        <v>0.23837000000000005</v>
      </c>
      <c r="H67" s="23">
        <v>8.3962129999999977</v>
      </c>
      <c r="I67" s="23">
        <v>6.3735239999999997</v>
      </c>
      <c r="J67" s="23">
        <v>1.8185589999999998</v>
      </c>
      <c r="K67" s="23">
        <v>64.960608999999991</v>
      </c>
      <c r="L67" s="23">
        <v>6.5563579999999977</v>
      </c>
      <c r="M67" s="23">
        <v>3.5852769999999992</v>
      </c>
      <c r="N67" s="24">
        <v>940.87425699999994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146.20624800000004</v>
      </c>
      <c r="G70" s="27">
        <f t="shared" si="10"/>
        <v>1131.5121660000002</v>
      </c>
      <c r="H70" s="27">
        <f t="shared" si="10"/>
        <v>3111.2438729999999</v>
      </c>
      <c r="I70" s="27">
        <f t="shared" si="10"/>
        <v>999.93249700000035</v>
      </c>
      <c r="J70" s="27">
        <f t="shared" si="10"/>
        <v>151.71458199999998</v>
      </c>
      <c r="K70" s="27">
        <f t="shared" si="10"/>
        <v>10586.810928000001</v>
      </c>
      <c r="L70" s="27">
        <f t="shared" si="10"/>
        <v>5007.9369849999985</v>
      </c>
      <c r="M70" s="27">
        <f t="shared" si="10"/>
        <v>76.870249000000015</v>
      </c>
      <c r="N70" s="28">
        <f t="shared" si="10"/>
        <v>47253.348509000003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512.24650124813343</v>
      </c>
      <c r="G75" s="17">
        <f t="shared" si="12"/>
        <v>2882.0150078306965</v>
      </c>
      <c r="H75" s="17">
        <f t="shared" si="12"/>
        <v>3126.4067203973354</v>
      </c>
      <c r="I75" s="17">
        <f t="shared" si="12"/>
        <v>3509.5610873273631</v>
      </c>
      <c r="J75" s="17">
        <f t="shared" si="12"/>
        <v>2445.591531963511</v>
      </c>
      <c r="K75" s="17">
        <f t="shared" si="12"/>
        <v>21498.64427395106</v>
      </c>
      <c r="L75" s="17">
        <f t="shared" si="12"/>
        <v>29818.998606089561</v>
      </c>
      <c r="M75" s="17">
        <f t="shared" si="12"/>
        <v>319.85319742884536</v>
      </c>
      <c r="N75" s="19">
        <f t="shared" si="12"/>
        <v>42206.025523871212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340.68852873681425</v>
      </c>
      <c r="G77" s="39">
        <v>64.243063827401826</v>
      </c>
      <c r="H77" s="39">
        <v>287.00070401099924</v>
      </c>
      <c r="I77" s="39">
        <v>635.85416983087225</v>
      </c>
      <c r="J77" s="39">
        <v>54.36009795043978</v>
      </c>
      <c r="K77" s="39">
        <v>3311.9340077233555</v>
      </c>
      <c r="L77" s="39">
        <v>610.46032432113464</v>
      </c>
      <c r="M77" s="39">
        <v>283.31010014681544</v>
      </c>
      <c r="N77" s="40">
        <v>5457.8498029170996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154.32030984471922</v>
      </c>
      <c r="G78" s="39">
        <v>2815.3311769701072</v>
      </c>
      <c r="H78" s="39">
        <v>2682.0057165231101</v>
      </c>
      <c r="I78" s="39">
        <v>2826.4714137553683</v>
      </c>
      <c r="J78" s="39">
        <v>2380.2029183529712</v>
      </c>
      <c r="K78" s="39">
        <v>16236.941407711465</v>
      </c>
      <c r="L78" s="39">
        <v>29082.584863912401</v>
      </c>
      <c r="M78" s="39">
        <v>28.806299871979874</v>
      </c>
      <c r="N78" s="40">
        <v>36354.704149079589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13.195579562000002</v>
      </c>
      <c r="G79" s="39">
        <v>1.5511518490875</v>
      </c>
      <c r="H79" s="39">
        <v>102.35683918122598</v>
      </c>
      <c r="I79" s="39">
        <v>30.706583218122606</v>
      </c>
      <c r="J79" s="39">
        <v>7.7740596349999995</v>
      </c>
      <c r="K79" s="39">
        <v>1278.5061853321388</v>
      </c>
      <c r="L79" s="39">
        <v>81.924860094525016</v>
      </c>
      <c r="M79" s="39">
        <v>1.7638343598499999</v>
      </c>
      <c r="N79" s="40">
        <v>184.25967209452503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4.0420831045999996</v>
      </c>
      <c r="G80" s="39">
        <v>0.88961518409999996</v>
      </c>
      <c r="H80" s="39">
        <v>55.043460681999996</v>
      </c>
      <c r="I80" s="39">
        <v>16.528920523000004</v>
      </c>
      <c r="J80" s="39">
        <v>3.2544560251000001</v>
      </c>
      <c r="K80" s="39">
        <v>671.26267318410021</v>
      </c>
      <c r="L80" s="39">
        <v>44.028557761500004</v>
      </c>
      <c r="M80" s="39">
        <v>5.9729630501999988</v>
      </c>
      <c r="N80" s="40">
        <v>209.21189978000001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5.3000490675999998</v>
      </c>
      <c r="G83" s="17">
        <f t="shared" si="13"/>
        <v>1.5980047440000003</v>
      </c>
      <c r="H83" s="17">
        <f t="shared" si="13"/>
        <v>3.3957600810000002</v>
      </c>
      <c r="I83" s="17">
        <f t="shared" si="13"/>
        <v>7.0711709921999999</v>
      </c>
      <c r="J83" s="17">
        <f t="shared" si="13"/>
        <v>0.45409968142000001</v>
      </c>
      <c r="K83" s="17">
        <f t="shared" si="13"/>
        <v>339.57600809999997</v>
      </c>
      <c r="L83" s="17">
        <f t="shared" si="13"/>
        <v>6.0724180271999995</v>
      </c>
      <c r="M83" s="17">
        <f t="shared" si="13"/>
        <v>2.7432414772000002</v>
      </c>
      <c r="N83" s="19">
        <f t="shared" si="13"/>
        <v>116.92068043600001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5.3000490675999998</v>
      </c>
      <c r="G86" s="39">
        <v>1.5980047440000003</v>
      </c>
      <c r="H86" s="39">
        <v>3.3957600810000002</v>
      </c>
      <c r="I86" s="39">
        <v>7.0711709921999999</v>
      </c>
      <c r="J86" s="39">
        <v>0.45409968142000001</v>
      </c>
      <c r="K86" s="39">
        <v>339.57600809999997</v>
      </c>
      <c r="L86" s="39">
        <v>6.0724180271999995</v>
      </c>
      <c r="M86" s="39">
        <v>2.7432414772000002</v>
      </c>
      <c r="N86" s="40">
        <v>116.92068043600001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2067.5848278603303</v>
      </c>
      <c r="G88" s="17">
        <f t="shared" si="14"/>
        <v>6863.5582342238304</v>
      </c>
      <c r="H88" s="17">
        <f t="shared" si="14"/>
        <v>2806.6957999970036</v>
      </c>
      <c r="I88" s="17">
        <f t="shared" si="14"/>
        <v>1878.1679065145088</v>
      </c>
      <c r="J88" s="17">
        <f t="shared" si="14"/>
        <v>982.65595610434457</v>
      </c>
      <c r="K88" s="17">
        <f t="shared" si="14"/>
        <v>13734.01756489716</v>
      </c>
      <c r="L88" s="17">
        <f t="shared" si="14"/>
        <v>11593.136956141852</v>
      </c>
      <c r="M88" s="17">
        <f t="shared" si="14"/>
        <v>439.82506330503332</v>
      </c>
      <c r="N88" s="19">
        <f t="shared" si="14"/>
        <v>9900.642388889426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0.698807485372272</v>
      </c>
      <c r="G90" s="39">
        <v>0.698807485372272</v>
      </c>
      <c r="H90" s="39">
        <v>1.3970509624035696</v>
      </c>
      <c r="I90" s="39">
        <v>0.698807485372272</v>
      </c>
      <c r="J90" s="39">
        <v>0.23744790224869439</v>
      </c>
      <c r="K90" s="39">
        <v>34.927402063527175</v>
      </c>
      <c r="L90" s="39">
        <v>1.3970509624035696</v>
      </c>
      <c r="M90" s="39">
        <v>0.698807485372272</v>
      </c>
      <c r="N90" s="40">
        <v>0.1398742990075296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190.686386</v>
      </c>
      <c r="G91" s="39">
        <v>88.98451</v>
      </c>
      <c r="H91" s="39">
        <v>699.15875099999994</v>
      </c>
      <c r="I91" s="39"/>
      <c r="J91" s="39"/>
      <c r="K91" s="39">
        <v>317.79587599999996</v>
      </c>
      <c r="L91" s="39">
        <v>4576.3179739999987</v>
      </c>
      <c r="M91" s="39"/>
      <c r="N91" s="40">
        <v>3178.0041269999997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1643.1063780000002</v>
      </c>
      <c r="G99" s="39">
        <v>6544.593734</v>
      </c>
      <c r="H99" s="39">
        <v>1647.189883</v>
      </c>
      <c r="I99" s="39">
        <v>1642.578882</v>
      </c>
      <c r="J99" s="39">
        <v>898.54735500000027</v>
      </c>
      <c r="K99" s="39">
        <v>1647.4536309999999</v>
      </c>
      <c r="L99" s="39">
        <v>6553.7285869999996</v>
      </c>
      <c r="M99" s="39">
        <v>208.66974500000001</v>
      </c>
      <c r="N99" s="40">
        <v>6557.1091459999998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209.61301700000004</v>
      </c>
      <c r="G107" s="39">
        <v>209.61301700000004</v>
      </c>
      <c r="H107" s="39">
        <v>419.39453300000002</v>
      </c>
      <c r="I107" s="39">
        <v>209.61301700000004</v>
      </c>
      <c r="J107" s="39">
        <v>72.874973999999995</v>
      </c>
      <c r="K107" s="39">
        <v>10484.020847</v>
      </c>
      <c r="L107" s="39">
        <v>419.39453300000002</v>
      </c>
      <c r="M107" s="39">
        <v>209.61301700000004</v>
      </c>
      <c r="N107" s="40">
        <v>41.956301000000003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14.828854</v>
      </c>
      <c r="G108" s="39">
        <v>14.828854</v>
      </c>
      <c r="H108" s="39">
        <v>29.669626000000001</v>
      </c>
      <c r="I108" s="39">
        <v>14.828854</v>
      </c>
      <c r="J108" s="39">
        <v>9.3998829999999991</v>
      </c>
      <c r="K108" s="39">
        <v>741.68106499999999</v>
      </c>
      <c r="L108" s="39">
        <v>29.669626000000001</v>
      </c>
      <c r="M108" s="39">
        <v>14.828854</v>
      </c>
      <c r="N108" s="40">
        <v>2.9681540000000002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3.2015920000000002</v>
      </c>
      <c r="G109" s="39">
        <v>3.2015920000000002</v>
      </c>
      <c r="H109" s="39">
        <v>6.4057670000000009</v>
      </c>
      <c r="I109" s="39">
        <v>3.2015920000000002</v>
      </c>
      <c r="J109" s="39">
        <v>1.1157979999999996</v>
      </c>
      <c r="K109" s="39">
        <v>160.13125700000001</v>
      </c>
      <c r="L109" s="39">
        <v>6.4057670000000009</v>
      </c>
      <c r="M109" s="39">
        <v>3.2015920000000002</v>
      </c>
      <c r="N109" s="40">
        <v>0.64083199999999996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5.4497933749579124</v>
      </c>
      <c r="G114" s="39">
        <v>1.6377197384581512</v>
      </c>
      <c r="H114" s="39">
        <v>3.4801890345997348</v>
      </c>
      <c r="I114" s="39">
        <v>7.2467540291364632</v>
      </c>
      <c r="J114" s="39">
        <v>0.48049820209551752</v>
      </c>
      <c r="K114" s="39">
        <v>348.00748683362968</v>
      </c>
      <c r="L114" s="39">
        <v>6.2234181794508912</v>
      </c>
      <c r="M114" s="39">
        <v>2.8130478196609765</v>
      </c>
      <c r="N114" s="40">
        <v>119.82395459041945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2585.1313781760637</v>
      </c>
      <c r="G116" s="42">
        <f t="shared" si="15"/>
        <v>9747.1712467985271</v>
      </c>
      <c r="H116" s="42">
        <f t="shared" si="15"/>
        <v>5936.498280475339</v>
      </c>
      <c r="I116" s="42">
        <f t="shared" si="15"/>
        <v>5394.8001648340723</v>
      </c>
      <c r="J116" s="42">
        <f t="shared" si="15"/>
        <v>3428.7015877492754</v>
      </c>
      <c r="K116" s="42">
        <f t="shared" si="15"/>
        <v>35572.237846948221</v>
      </c>
      <c r="L116" s="42">
        <f t="shared" si="15"/>
        <v>41418.207980258609</v>
      </c>
      <c r="M116" s="42">
        <f t="shared" si="15"/>
        <v>762.42150221107863</v>
      </c>
      <c r="N116" s="43">
        <f t="shared" si="15"/>
        <v>52223.58859319664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9.4755980000000017E-2</v>
      </c>
      <c r="G121" s="17">
        <f t="shared" si="17"/>
        <v>0.33164593000000003</v>
      </c>
      <c r="H121" s="17">
        <f t="shared" si="17"/>
        <v>1.6582296499999998</v>
      </c>
      <c r="I121" s="17">
        <f t="shared" si="17"/>
        <v>0.71066984999999994</v>
      </c>
      <c r="J121" s="17">
        <f t="shared" si="17"/>
        <v>0.37902392000000007</v>
      </c>
      <c r="K121" s="17">
        <f t="shared" si="17"/>
        <v>3.1269473400000001</v>
      </c>
      <c r="L121" s="17">
        <f t="shared" si="17"/>
        <v>1.61085166</v>
      </c>
      <c r="M121" s="17">
        <f t="shared" si="17"/>
        <v>9.4755980000000017E-2</v>
      </c>
      <c r="N121" s="19">
        <f t="shared" si="17"/>
        <v>0.61591387000000009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9.4755980000000017E-2</v>
      </c>
      <c r="G123" s="102">
        <v>0.33164593000000003</v>
      </c>
      <c r="H123" s="102">
        <v>1.6582296499999998</v>
      </c>
      <c r="I123" s="102">
        <v>0.71066984999999994</v>
      </c>
      <c r="J123" s="102">
        <v>0.37902392000000007</v>
      </c>
      <c r="K123" s="102">
        <v>3.1269473400000001</v>
      </c>
      <c r="L123" s="102">
        <v>1.61085166</v>
      </c>
      <c r="M123" s="102">
        <v>9.4755980000000017E-2</v>
      </c>
      <c r="N123" s="103">
        <v>0.61591387000000009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93.580127103724436</v>
      </c>
      <c r="G128" s="17">
        <f t="shared" si="18"/>
        <v>1394.8036459552557</v>
      </c>
      <c r="H128" s="17">
        <f t="shared" si="18"/>
        <v>1659.9306016438218</v>
      </c>
      <c r="I128" s="17">
        <f t="shared" si="18"/>
        <v>933.74559406086723</v>
      </c>
      <c r="J128" s="17">
        <f t="shared" si="18"/>
        <v>854.0878407293136</v>
      </c>
      <c r="K128" s="17">
        <f t="shared" si="18"/>
        <v>4525.7289978082681</v>
      </c>
      <c r="L128" s="17">
        <f t="shared" si="18"/>
        <v>24858.987719489924</v>
      </c>
      <c r="M128" s="17">
        <f t="shared" si="18"/>
        <v>64.177276000000006</v>
      </c>
      <c r="N128" s="19">
        <f t="shared" si="18"/>
        <v>25319.630898711432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2.7354132400000002</v>
      </c>
      <c r="I130" s="39"/>
      <c r="J130" s="39"/>
      <c r="K130" s="39"/>
      <c r="L130" s="39"/>
      <c r="M130" s="39"/>
      <c r="N130" s="40">
        <v>5.5156693199999998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0.31389717</v>
      </c>
      <c r="G131" s="39">
        <v>3.6322700399999998E-3</v>
      </c>
      <c r="H131" s="39">
        <v>21.031290389999999</v>
      </c>
      <c r="I131" s="39">
        <v>0.53811372000000002</v>
      </c>
      <c r="J131" s="39">
        <v>8.9685059999999997E-2</v>
      </c>
      <c r="K131" s="39"/>
      <c r="L131" s="39">
        <v>0.62779541999999999</v>
      </c>
      <c r="M131" s="39"/>
      <c r="N131" s="40">
        <v>37.937042640000001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2.6680000000000001</v>
      </c>
      <c r="G134" s="39">
        <v>5.5949999999999998</v>
      </c>
      <c r="H134" s="39">
        <v>70.405000000000001</v>
      </c>
      <c r="I134" s="39">
        <v>12.726000000000001</v>
      </c>
      <c r="J134" s="39">
        <v>5.843</v>
      </c>
      <c r="K134" s="39">
        <v>36.786000000000001</v>
      </c>
      <c r="L134" s="39">
        <v>16.251999999999999</v>
      </c>
      <c r="M134" s="39">
        <v>13.312056</v>
      </c>
      <c r="N134" s="40">
        <v>81.668000000000006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85.354366999999996</v>
      </c>
      <c r="G135" s="39">
        <v>1285.5842720000001</v>
      </c>
      <c r="H135" s="39">
        <v>1106.4454810000002</v>
      </c>
      <c r="I135" s="39">
        <v>210.75151900000006</v>
      </c>
      <c r="J135" s="39">
        <v>800.85577600000022</v>
      </c>
      <c r="K135" s="39">
        <v>4267.71828</v>
      </c>
      <c r="L135" s="39">
        <v>15806.363999999998</v>
      </c>
      <c r="M135" s="39"/>
      <c r="N135" s="40">
        <v>24236.424797999996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0.16055916072443999</v>
      </c>
      <c r="G136" s="39">
        <v>0.16055916072443999</v>
      </c>
      <c r="H136" s="39">
        <v>0.320988726759108</v>
      </c>
      <c r="I136" s="39">
        <v>0.16055916072443999</v>
      </c>
      <c r="J136" s="39">
        <v>5.4556427116947998E-2</v>
      </c>
      <c r="K136" s="39">
        <v>8.0249775102853658</v>
      </c>
      <c r="L136" s="39">
        <v>0.320988726759108</v>
      </c>
      <c r="M136" s="39"/>
      <c r="N136" s="40">
        <v>3.2137761211384001E-2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5.0833037729999999</v>
      </c>
      <c r="G137" s="39">
        <v>103.46018252449107</v>
      </c>
      <c r="H137" s="39">
        <v>458.99242828706252</v>
      </c>
      <c r="I137" s="39">
        <v>709.56940218014279</v>
      </c>
      <c r="J137" s="39">
        <v>47.244823242196425</v>
      </c>
      <c r="K137" s="39">
        <v>213.19974029798209</v>
      </c>
      <c r="L137" s="39">
        <v>9035.4229353431692</v>
      </c>
      <c r="M137" s="39">
        <v>50.865220000000001</v>
      </c>
      <c r="N137" s="40">
        <v>958.05325099022321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1276.7682070000001</v>
      </c>
      <c r="G140" s="17">
        <f t="shared" si="19"/>
        <v>282.58810299999999</v>
      </c>
      <c r="H140" s="17">
        <f t="shared" si="19"/>
        <v>6121.588675</v>
      </c>
      <c r="I140" s="17">
        <f t="shared" si="19"/>
        <v>10919.768683</v>
      </c>
      <c r="J140" s="17">
        <f t="shared" si="19"/>
        <v>261.37087550000001</v>
      </c>
      <c r="K140" s="17">
        <f t="shared" si="19"/>
        <v>259.70083399999999</v>
      </c>
      <c r="L140" s="17">
        <f t="shared" si="19"/>
        <v>5290.7705679999999</v>
      </c>
      <c r="M140" s="17">
        <f t="shared" si="19"/>
        <v>0</v>
      </c>
      <c r="N140" s="19">
        <f t="shared" si="19"/>
        <v>5229.1200699999999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9.3426969999999994</v>
      </c>
      <c r="G142" s="39">
        <v>4.0040129999999996</v>
      </c>
      <c r="H142" s="39">
        <v>2.566675</v>
      </c>
      <c r="I142" s="39">
        <v>5.0306829999999998</v>
      </c>
      <c r="J142" s="39"/>
      <c r="K142" s="39">
        <v>1.2320039999999999</v>
      </c>
      <c r="L142" s="39">
        <v>131.82442800000001</v>
      </c>
      <c r="M142" s="39"/>
      <c r="N142" s="40">
        <v>637.56207000000006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1267.42551</v>
      </c>
      <c r="G149" s="39">
        <v>278.58409</v>
      </c>
      <c r="H149" s="39">
        <v>6119.0219999999999</v>
      </c>
      <c r="I149" s="39">
        <v>10914.737999999999</v>
      </c>
      <c r="J149" s="39">
        <v>261.37087550000001</v>
      </c>
      <c r="K149" s="39">
        <v>258.46882999999997</v>
      </c>
      <c r="L149" s="39">
        <v>5158.94614</v>
      </c>
      <c r="M149" s="39"/>
      <c r="N149" s="40">
        <v>4591.558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935.82074499999999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935.82074499999999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714.28206599999999</v>
      </c>
      <c r="G204" s="17">
        <f t="shared" ref="G204:R204" si="24">SUM(G205:G226)</f>
        <v>325.70958999999993</v>
      </c>
      <c r="H204" s="17">
        <f t="shared" si="24"/>
        <v>897.43308699999989</v>
      </c>
      <c r="I204" s="17">
        <f t="shared" si="24"/>
        <v>13.615617</v>
      </c>
      <c r="J204" s="17">
        <f t="shared" si="24"/>
        <v>2.4743579999999996</v>
      </c>
      <c r="K204" s="17">
        <f t="shared" si="24"/>
        <v>1152.4070620000002</v>
      </c>
      <c r="L204" s="17">
        <f t="shared" si="24"/>
        <v>7300.3117199999997</v>
      </c>
      <c r="M204" s="17">
        <f t="shared" si="24"/>
        <v>3471.4819520000001</v>
      </c>
      <c r="N204" s="19">
        <f t="shared" si="24"/>
        <v>353.19973900000002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714.28206599999999</v>
      </c>
      <c r="G216" s="39">
        <v>323.93088999999992</v>
      </c>
      <c r="H216" s="39">
        <v>897.43308699999989</v>
      </c>
      <c r="I216" s="39">
        <v>13.615617</v>
      </c>
      <c r="J216" s="39">
        <v>2.4743579999999996</v>
      </c>
      <c r="K216" s="39">
        <v>1152.4070620000002</v>
      </c>
      <c r="L216" s="39">
        <v>6805.3580199999997</v>
      </c>
      <c r="M216" s="39">
        <v>3471.4819520000001</v>
      </c>
      <c r="N216" s="40">
        <v>353.19973900000002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494.95369999999997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2084.7251560837249</v>
      </c>
      <c r="G238" s="42">
        <f t="shared" si="26"/>
        <v>2003.4329848852556</v>
      </c>
      <c r="H238" s="42">
        <f t="shared" si="26"/>
        <v>8680.6105932938226</v>
      </c>
      <c r="I238" s="42">
        <f t="shared" si="26"/>
        <v>11867.840563910866</v>
      </c>
      <c r="J238" s="42">
        <f t="shared" si="26"/>
        <v>2054.1328431493134</v>
      </c>
      <c r="K238" s="42">
        <f t="shared" si="26"/>
        <v>5940.9638411482683</v>
      </c>
      <c r="L238" s="42">
        <f t="shared" si="26"/>
        <v>37451.680859149921</v>
      </c>
      <c r="M238" s="42">
        <f t="shared" si="26"/>
        <v>3535.7539839800002</v>
      </c>
      <c r="N238" s="43">
        <f t="shared" si="26"/>
        <v>30902.566621581431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222.44362000000001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222.44362000000001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3.9310000000000013E-3</v>
      </c>
      <c r="G336" s="17">
        <f t="shared" ref="G336:R336" si="42">SUM(G337:G339)</f>
        <v>76.182175999999998</v>
      </c>
      <c r="H336" s="17">
        <f t="shared" si="42"/>
        <v>4.6111999999999986E-2</v>
      </c>
      <c r="I336" s="17">
        <f t="shared" si="42"/>
        <v>77.490244000000004</v>
      </c>
      <c r="J336" s="17">
        <f t="shared" si="42"/>
        <v>1.699999999999999E-4</v>
      </c>
      <c r="K336" s="17">
        <f t="shared" si="42"/>
        <v>38.177579999999992</v>
      </c>
      <c r="L336" s="17">
        <f t="shared" si="42"/>
        <v>2.3174710000000003</v>
      </c>
      <c r="M336" s="17">
        <f t="shared" si="42"/>
        <v>0</v>
      </c>
      <c r="N336" s="19">
        <f t="shared" si="42"/>
        <v>38.857448999999995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3.9310000000000013E-3</v>
      </c>
      <c r="G337" s="23">
        <v>4.3760000000000005E-3</v>
      </c>
      <c r="H337" s="23">
        <v>4.6111999999999986E-2</v>
      </c>
      <c r="I337" s="23">
        <v>1.3124440000000004</v>
      </c>
      <c r="J337" s="23">
        <v>1.699999999999999E-4</v>
      </c>
      <c r="K337" s="23">
        <v>8.8679000000000008E-2</v>
      </c>
      <c r="L337" s="23">
        <v>2.3174710000000003</v>
      </c>
      <c r="M337" s="23"/>
      <c r="N337" s="24">
        <v>0.7685479999999999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76.177800000000005</v>
      </c>
      <c r="H338" s="23"/>
      <c r="I338" s="23">
        <v>76.177800000000005</v>
      </c>
      <c r="J338" s="23"/>
      <c r="K338" s="23">
        <v>38.088900999999993</v>
      </c>
      <c r="L338" s="23"/>
      <c r="M338" s="23"/>
      <c r="N338" s="24">
        <v>38.088900999999993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3.9310000000000013E-3</v>
      </c>
      <c r="G341" s="27">
        <f t="shared" si="43"/>
        <v>76.182175999999998</v>
      </c>
      <c r="H341" s="27">
        <f t="shared" si="43"/>
        <v>4.6111999999999986E-2</v>
      </c>
      <c r="I341" s="27">
        <f t="shared" si="43"/>
        <v>77.490244000000004</v>
      </c>
      <c r="J341" s="27">
        <f t="shared" si="43"/>
        <v>222.44379000000001</v>
      </c>
      <c r="K341" s="27">
        <f t="shared" si="43"/>
        <v>38.177579999999992</v>
      </c>
      <c r="L341" s="27">
        <f t="shared" si="43"/>
        <v>2.3174710000000003</v>
      </c>
      <c r="M341" s="27">
        <f t="shared" si="43"/>
        <v>0</v>
      </c>
      <c r="N341" s="28">
        <f t="shared" si="43"/>
        <v>38.857448999999995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3.033366</v>
      </c>
      <c r="G346" s="17">
        <f t="shared" si="45"/>
        <v>138.272932</v>
      </c>
      <c r="H346" s="17">
        <f t="shared" si="45"/>
        <v>671.19666299999994</v>
      </c>
      <c r="I346" s="17">
        <f t="shared" si="45"/>
        <v>23328.586650999998</v>
      </c>
      <c r="J346" s="17">
        <f t="shared" si="45"/>
        <v>100.50836000000001</v>
      </c>
      <c r="K346" s="17">
        <f t="shared" si="45"/>
        <v>973.76228900000012</v>
      </c>
      <c r="L346" s="17">
        <f t="shared" si="45"/>
        <v>380770.87793200003</v>
      </c>
      <c r="M346" s="17">
        <f t="shared" si="45"/>
        <v>137.93623500000001</v>
      </c>
      <c r="N346" s="19">
        <f t="shared" si="45"/>
        <v>13830.613833000001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1.0668829999999998</v>
      </c>
      <c r="G347" s="23">
        <v>59.881305000000012</v>
      </c>
      <c r="H347" s="23">
        <v>284.23537399999998</v>
      </c>
      <c r="I347" s="23">
        <v>10125.062557999996</v>
      </c>
      <c r="J347" s="23">
        <v>35.648167999999998</v>
      </c>
      <c r="K347" s="23">
        <v>421.09743200000003</v>
      </c>
      <c r="L347" s="23">
        <v>132132.308827</v>
      </c>
      <c r="M347" s="23">
        <v>59.719741000000006</v>
      </c>
      <c r="N347" s="24">
        <v>5976.0633020000005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0.42323600000000006</v>
      </c>
      <c r="G348" s="23">
        <v>24.619278000000005</v>
      </c>
      <c r="H348" s="23">
        <v>115.75464899999994</v>
      </c>
      <c r="I348" s="23">
        <v>4163.3876750000009</v>
      </c>
      <c r="J348" s="23">
        <v>13.903905</v>
      </c>
      <c r="K348" s="23">
        <v>173.13883600000003</v>
      </c>
      <c r="L348" s="23">
        <v>53847.591106000007</v>
      </c>
      <c r="M348" s="23">
        <v>24.546447000000001</v>
      </c>
      <c r="N348" s="24">
        <v>2455.1852600000007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1.5432469999999998</v>
      </c>
      <c r="G349" s="23">
        <v>53.772348999999984</v>
      </c>
      <c r="H349" s="23">
        <v>271.20664000000005</v>
      </c>
      <c r="I349" s="23">
        <v>9040.136418</v>
      </c>
      <c r="J349" s="23">
        <v>50.956287000000003</v>
      </c>
      <c r="K349" s="23">
        <v>379.52602100000001</v>
      </c>
      <c r="L349" s="23">
        <v>194790.97799900002</v>
      </c>
      <c r="M349" s="23">
        <v>53.670047000000004</v>
      </c>
      <c r="N349" s="24">
        <v>5399.3652710000006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0.28365299999999999</v>
      </c>
      <c r="G351" s="17">
        <f t="shared" si="46"/>
        <v>15.769936000000001</v>
      </c>
      <c r="H351" s="17">
        <f t="shared" si="46"/>
        <v>84.27722</v>
      </c>
      <c r="I351" s="17">
        <f t="shared" si="46"/>
        <v>2676.4068670000001</v>
      </c>
      <c r="J351" s="17">
        <f t="shared" si="46"/>
        <v>12.943203999999994</v>
      </c>
      <c r="K351" s="17">
        <f t="shared" si="46"/>
        <v>110.253336</v>
      </c>
      <c r="L351" s="17">
        <f t="shared" si="46"/>
        <v>14282.898404000001</v>
      </c>
      <c r="M351" s="17">
        <f t="shared" si="46"/>
        <v>15.799723999999999</v>
      </c>
      <c r="N351" s="19">
        <f t="shared" si="46"/>
        <v>1586.4599390000001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0.11583199999999999</v>
      </c>
      <c r="G352" s="23">
        <v>6.7228469999999998</v>
      </c>
      <c r="H352" s="23">
        <v>36.010684999999995</v>
      </c>
      <c r="I352" s="23">
        <v>1141.6661920000001</v>
      </c>
      <c r="J352" s="23">
        <v>5.4351969999999961</v>
      </c>
      <c r="K352" s="23">
        <v>46.974365999999989</v>
      </c>
      <c r="L352" s="23">
        <v>4932.394405</v>
      </c>
      <c r="M352" s="23">
        <v>6.7368839999999999</v>
      </c>
      <c r="N352" s="24">
        <v>676.32941500000004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3.6378999999999995E-2</v>
      </c>
      <c r="G353" s="23">
        <v>2.8917610000000002</v>
      </c>
      <c r="H353" s="23">
        <v>14.390951000000003</v>
      </c>
      <c r="I353" s="23">
        <v>491.47494600000005</v>
      </c>
      <c r="J353" s="23">
        <v>1.6310960000000001</v>
      </c>
      <c r="K353" s="23">
        <v>20.224573000000007</v>
      </c>
      <c r="L353" s="23">
        <v>2004.7483310000002</v>
      </c>
      <c r="M353" s="23">
        <v>2.8911719999999992</v>
      </c>
      <c r="N353" s="24">
        <v>289.18121200000002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0.131442</v>
      </c>
      <c r="G354" s="23">
        <v>6.1553280000000008</v>
      </c>
      <c r="H354" s="23">
        <v>33.875583999999996</v>
      </c>
      <c r="I354" s="23">
        <v>1043.265729</v>
      </c>
      <c r="J354" s="23">
        <v>5.8769109999999989</v>
      </c>
      <c r="K354" s="23">
        <v>43.054397000000009</v>
      </c>
      <c r="L354" s="23">
        <v>7345.7556680000016</v>
      </c>
      <c r="M354" s="23">
        <v>6.1716680000000004</v>
      </c>
      <c r="N354" s="24">
        <v>620.94931199999996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0.62736399999999992</v>
      </c>
      <c r="G356" s="17">
        <f t="shared" si="47"/>
        <v>25.074453999999996</v>
      </c>
      <c r="H356" s="17">
        <f t="shared" si="47"/>
        <v>157.56282099999996</v>
      </c>
      <c r="I356" s="17">
        <f t="shared" si="47"/>
        <v>4260.2747330000002</v>
      </c>
      <c r="J356" s="17">
        <f t="shared" si="47"/>
        <v>33.243209000000007</v>
      </c>
      <c r="K356" s="17">
        <f t="shared" si="47"/>
        <v>174.41856200000001</v>
      </c>
      <c r="L356" s="17">
        <f t="shared" si="47"/>
        <v>3812.6272509999994</v>
      </c>
      <c r="M356" s="17">
        <f t="shared" si="47"/>
        <v>25.279382000000005</v>
      </c>
      <c r="N356" s="19">
        <f t="shared" si="47"/>
        <v>2557.4835080000007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0.40769499999999997</v>
      </c>
      <c r="G357" s="23">
        <v>15.469039999999998</v>
      </c>
      <c r="H357" s="23">
        <v>98.92856799999997</v>
      </c>
      <c r="I357" s="23">
        <v>2627.694876</v>
      </c>
      <c r="J357" s="23">
        <v>21.607830000000007</v>
      </c>
      <c r="K357" s="23">
        <v>107.571316</v>
      </c>
      <c r="L357" s="23">
        <v>2450.2027139999996</v>
      </c>
      <c r="M357" s="23">
        <v>15.605934000000005</v>
      </c>
      <c r="N357" s="24">
        <v>1580.4881790000004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0.11847899999999999</v>
      </c>
      <c r="G358" s="23">
        <v>4.1992229999999999</v>
      </c>
      <c r="H358" s="23">
        <v>27.502354999999994</v>
      </c>
      <c r="I358" s="23">
        <v>713.09296800000027</v>
      </c>
      <c r="J358" s="23">
        <v>6.2794619999999988</v>
      </c>
      <c r="K358" s="23">
        <v>29.189623999999998</v>
      </c>
      <c r="L358" s="23">
        <v>712.05252499999995</v>
      </c>
      <c r="M358" s="23">
        <v>4.2403050000000011</v>
      </c>
      <c r="N358" s="24">
        <v>430.05923500000006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0.10119000000000002</v>
      </c>
      <c r="G359" s="23">
        <v>5.4061909999999997</v>
      </c>
      <c r="H359" s="23">
        <v>31.131898</v>
      </c>
      <c r="I359" s="23">
        <v>919.48688899999991</v>
      </c>
      <c r="J359" s="23">
        <v>5.3559169999999998</v>
      </c>
      <c r="K359" s="23">
        <v>37.657622000000011</v>
      </c>
      <c r="L359" s="23">
        <v>650.37201199999993</v>
      </c>
      <c r="M359" s="23">
        <v>5.4331429999999994</v>
      </c>
      <c r="N359" s="24">
        <v>546.93609400000003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1.5233E-2</v>
      </c>
      <c r="G361" s="17">
        <v>9.0983119999999982</v>
      </c>
      <c r="H361" s="17">
        <v>38.585832999999994</v>
      </c>
      <c r="I361" s="17">
        <v>1550.7958399999998</v>
      </c>
      <c r="J361" s="17">
        <v>0.44177499999999986</v>
      </c>
      <c r="K361" s="17">
        <v>63.674108000000018</v>
      </c>
      <c r="L361" s="17">
        <v>2291.2090800000001</v>
      </c>
      <c r="M361" s="17">
        <v>9.0584480000000003</v>
      </c>
      <c r="N361" s="19">
        <v>898.93201500000021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8.6611999999999995E-2</v>
      </c>
      <c r="G363" s="17">
        <f t="shared" si="48"/>
        <v>1.5880379999999996</v>
      </c>
      <c r="H363" s="17">
        <f t="shared" si="48"/>
        <v>8.2623040000000003</v>
      </c>
      <c r="I363" s="17">
        <f t="shared" si="48"/>
        <v>262.38868300000001</v>
      </c>
      <c r="J363" s="17">
        <f t="shared" si="48"/>
        <v>2.5119080000000005</v>
      </c>
      <c r="K363" s="17">
        <f t="shared" si="48"/>
        <v>11.366061000000002</v>
      </c>
      <c r="L363" s="17">
        <f t="shared" si="48"/>
        <v>13027.349920000002</v>
      </c>
      <c r="M363" s="17">
        <f t="shared" si="48"/>
        <v>1.5813290000000002</v>
      </c>
      <c r="N363" s="19">
        <f t="shared" si="48"/>
        <v>160.61078499999999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2.0985999999999991E-2</v>
      </c>
      <c r="G364" s="23">
        <v>0.331982</v>
      </c>
      <c r="H364" s="23">
        <v>1.779695</v>
      </c>
      <c r="I364" s="23">
        <v>54.568602000000013</v>
      </c>
      <c r="J364" s="23">
        <v>0.60869899999999999</v>
      </c>
      <c r="K364" s="23">
        <v>2.3847750000000008</v>
      </c>
      <c r="L364" s="23">
        <v>3156.8512209999994</v>
      </c>
      <c r="M364" s="23">
        <v>0.330592</v>
      </c>
      <c r="N364" s="24">
        <v>33.703505999999997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6.6570000000000006E-3</v>
      </c>
      <c r="G365" s="23">
        <v>0.14228100000000002</v>
      </c>
      <c r="H365" s="23">
        <v>0.72022400000000009</v>
      </c>
      <c r="I365" s="23">
        <v>23.617864999999988</v>
      </c>
      <c r="J365" s="23">
        <v>0.19310099999999997</v>
      </c>
      <c r="K365" s="23">
        <v>1.0150490000000001</v>
      </c>
      <c r="L365" s="23">
        <v>1001.4813619999998</v>
      </c>
      <c r="M365" s="23">
        <v>0.14167800000000003</v>
      </c>
      <c r="N365" s="24">
        <v>14.341451999999993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5.8969000000000001E-2</v>
      </c>
      <c r="G366" s="23">
        <v>1.1137749999999995</v>
      </c>
      <c r="H366" s="23">
        <v>5.7623850000000001</v>
      </c>
      <c r="I366" s="23">
        <v>184.20221599999999</v>
      </c>
      <c r="J366" s="23">
        <v>1.7101080000000006</v>
      </c>
      <c r="K366" s="23">
        <v>7.9662370000000013</v>
      </c>
      <c r="L366" s="23">
        <v>8869.017337000003</v>
      </c>
      <c r="M366" s="23">
        <v>1.1090590000000002</v>
      </c>
      <c r="N366" s="24">
        <v>112.565827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66.261130000000023</v>
      </c>
      <c r="G370" s="17">
        <v>27.759967</v>
      </c>
      <c r="H370" s="17">
        <v>2090.1965069999997</v>
      </c>
      <c r="I370" s="17">
        <v>45637.179799999998</v>
      </c>
      <c r="J370" s="17"/>
      <c r="K370" s="17">
        <v>340.28211999999991</v>
      </c>
      <c r="L370" s="17">
        <v>5682.2677350000013</v>
      </c>
      <c r="M370" s="17">
        <v>51.306381000000002</v>
      </c>
      <c r="N370" s="19">
        <v>20172.452433000002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70.307358000000022</v>
      </c>
      <c r="G374" s="27">
        <f t="shared" si="49"/>
        <v>217.56363899999999</v>
      </c>
      <c r="H374" s="27">
        <f t="shared" si="49"/>
        <v>3050.0813479999997</v>
      </c>
      <c r="I374" s="27">
        <f t="shared" si="49"/>
        <v>77715.632573999988</v>
      </c>
      <c r="J374" s="27">
        <f t="shared" si="49"/>
        <v>149.64845600000001</v>
      </c>
      <c r="K374" s="27">
        <f t="shared" si="49"/>
        <v>1673.756476</v>
      </c>
      <c r="L374" s="27">
        <f t="shared" si="49"/>
        <v>419867.23032200005</v>
      </c>
      <c r="M374" s="27">
        <f t="shared" si="49"/>
        <v>240.961499</v>
      </c>
      <c r="N374" s="28">
        <f t="shared" si="49"/>
        <v>39206.552513000002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1.6735039999999999</v>
      </c>
      <c r="G379" s="17">
        <v>0.49749700000000008</v>
      </c>
      <c r="H379" s="17">
        <v>4.2637429999999998</v>
      </c>
      <c r="I379" s="17">
        <v>68.276956000000013</v>
      </c>
      <c r="J379" s="17">
        <v>1.4654939999999999</v>
      </c>
      <c r="K379" s="17">
        <v>41.566122</v>
      </c>
      <c r="L379" s="17">
        <v>389.15736299999998</v>
      </c>
      <c r="M379" s="17">
        <v>4.1928470000000013</v>
      </c>
      <c r="N379" s="19">
        <v>66.441484000000003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1.0254700000000001</v>
      </c>
      <c r="H381" s="17">
        <f t="shared" si="51"/>
        <v>5.1273569999999991</v>
      </c>
      <c r="I381" s="17">
        <f t="shared" si="51"/>
        <v>174.33016000000001</v>
      </c>
      <c r="J381" s="17">
        <f t="shared" si="51"/>
        <v>0</v>
      </c>
      <c r="K381" s="17">
        <f t="shared" si="51"/>
        <v>7.1783020000000004</v>
      </c>
      <c r="L381" s="17">
        <f t="shared" si="51"/>
        <v>0</v>
      </c>
      <c r="M381" s="17">
        <f t="shared" si="51"/>
        <v>1.0254700000000001</v>
      </c>
      <c r="N381" s="19">
        <f t="shared" si="51"/>
        <v>102.54716000000002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6.8749000000000005E-2</v>
      </c>
      <c r="H382" s="23">
        <v>0.34374699999999991</v>
      </c>
      <c r="I382" s="23">
        <v>11.687372999999997</v>
      </c>
      <c r="J382" s="23"/>
      <c r="K382" s="23">
        <v>0.48124599999999995</v>
      </c>
      <c r="L382" s="23"/>
      <c r="M382" s="23">
        <v>6.8749000000000005E-2</v>
      </c>
      <c r="N382" s="24">
        <v>6.8749279999999979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0.95672100000000004</v>
      </c>
      <c r="H384" s="23">
        <v>4.7836099999999995</v>
      </c>
      <c r="I384" s="23">
        <v>162.642787</v>
      </c>
      <c r="J384" s="23"/>
      <c r="K384" s="23">
        <v>6.6970560000000008</v>
      </c>
      <c r="L384" s="23"/>
      <c r="M384" s="23">
        <v>0.95672100000000004</v>
      </c>
      <c r="N384" s="24">
        <v>95.672232000000022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3703.1587099999992</v>
      </c>
      <c r="G392" s="17">
        <f t="shared" si="53"/>
        <v>137.38968700000001</v>
      </c>
      <c r="H392" s="17">
        <f t="shared" si="53"/>
        <v>3945.6683869999988</v>
      </c>
      <c r="I392" s="17">
        <f t="shared" si="53"/>
        <v>9409.7317199999998</v>
      </c>
      <c r="J392" s="17">
        <f t="shared" si="53"/>
        <v>201.92903999999999</v>
      </c>
      <c r="K392" s="17">
        <f t="shared" si="53"/>
        <v>171418.96786100001</v>
      </c>
      <c r="L392" s="17">
        <f t="shared" si="53"/>
        <v>1365.5858290000001</v>
      </c>
      <c r="M392" s="17">
        <f t="shared" si="53"/>
        <v>1426.456784</v>
      </c>
      <c r="N392" s="19">
        <f t="shared" si="53"/>
        <v>10179.561441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209.80414200000001</v>
      </c>
      <c r="G393" s="23">
        <v>18.701038</v>
      </c>
      <c r="H393" s="23">
        <v>233.00517100000002</v>
      </c>
      <c r="I393" s="23">
        <v>1530.9410820000003</v>
      </c>
      <c r="J393" s="23">
        <v>47.103107000000001</v>
      </c>
      <c r="K393" s="23">
        <v>8620.1034970000001</v>
      </c>
      <c r="L393" s="23">
        <v>225.11345800000001</v>
      </c>
      <c r="M393" s="23">
        <v>189.26035000000002</v>
      </c>
      <c r="N393" s="24">
        <v>1974.1242070000001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27.594946</v>
      </c>
      <c r="G394" s="23">
        <v>6.8987419999999995</v>
      </c>
      <c r="H394" s="23">
        <v>34.493686999999994</v>
      </c>
      <c r="I394" s="23">
        <v>607.08889099999999</v>
      </c>
      <c r="J394" s="23">
        <v>20.696213000000004</v>
      </c>
      <c r="K394" s="23">
        <v>689.87374099999988</v>
      </c>
      <c r="L394" s="23">
        <v>89.683589999999981</v>
      </c>
      <c r="M394" s="23">
        <v>68.987373000000005</v>
      </c>
      <c r="N394" s="24">
        <v>827.84848599999998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3465.7596219999991</v>
      </c>
      <c r="G395" s="23">
        <v>111.789907</v>
      </c>
      <c r="H395" s="23">
        <v>3678.1695289999989</v>
      </c>
      <c r="I395" s="23">
        <v>7271.7017469999992</v>
      </c>
      <c r="J395" s="23">
        <v>134.12971999999999</v>
      </c>
      <c r="K395" s="23">
        <v>162108.99062300002</v>
      </c>
      <c r="L395" s="23">
        <v>1050.788781</v>
      </c>
      <c r="M395" s="23">
        <v>1168.209061</v>
      </c>
      <c r="N395" s="24">
        <v>7377.5887479999992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0.34837153066144261</v>
      </c>
      <c r="G397" s="17">
        <f t="shared" si="54"/>
        <v>0.1821913886006869</v>
      </c>
      <c r="H397" s="17">
        <f t="shared" si="54"/>
        <v>42.109935236065297</v>
      </c>
      <c r="I397" s="17">
        <f t="shared" si="54"/>
        <v>25.57345830299333</v>
      </c>
      <c r="J397" s="17">
        <f t="shared" si="54"/>
        <v>8.0454605205465395</v>
      </c>
      <c r="K397" s="17">
        <f t="shared" si="54"/>
        <v>0.36825867041841986</v>
      </c>
      <c r="L397" s="17">
        <f t="shared" si="54"/>
        <v>7558.1492730304562</v>
      </c>
      <c r="M397" s="17">
        <f t="shared" si="54"/>
        <v>0.34737717367359372</v>
      </c>
      <c r="N397" s="19">
        <f t="shared" si="54"/>
        <v>66.402451835152817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2.0595686646083369E-2</v>
      </c>
      <c r="G398" s="23">
        <v>1.0781107851079755E-2</v>
      </c>
      <c r="H398" s="23">
        <v>2.4826025440772472</v>
      </c>
      <c r="I398" s="23">
        <v>1.5078460393159241</v>
      </c>
      <c r="J398" s="23">
        <v>0.47605663131311121</v>
      </c>
      <c r="K398" s="23">
        <v>2.2230168289751127E-2</v>
      </c>
      <c r="L398" s="23">
        <v>621.16407613694616</v>
      </c>
      <c r="M398" s="23">
        <v>2.0513962563899975E-2</v>
      </c>
      <c r="N398" s="24">
        <v>3.9201108322486098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2.3720928102698921E-2</v>
      </c>
      <c r="G399" s="23">
        <v>1.2381587510912145E-2</v>
      </c>
      <c r="H399" s="23">
        <v>2.8839760941123229</v>
      </c>
      <c r="I399" s="23">
        <v>1.7510701141861027</v>
      </c>
      <c r="J399" s="23">
        <v>0.54683673166280755</v>
      </c>
      <c r="K399" s="23">
        <v>2.3971679139883659E-2</v>
      </c>
      <c r="L399" s="23">
        <v>95.356444076540768</v>
      </c>
      <c r="M399" s="23">
        <v>2.3708390550839682E-2</v>
      </c>
      <c r="N399" s="24">
        <v>4.5348586080845621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7.0270943026911795E-2</v>
      </c>
      <c r="G400" s="23">
        <v>3.698550474579735E-2</v>
      </c>
      <c r="H400" s="23">
        <v>8.330620453432342</v>
      </c>
      <c r="I400" s="23">
        <v>5.0628820265301524</v>
      </c>
      <c r="J400" s="23">
        <v>1.6325377538953296</v>
      </c>
      <c r="K400" s="23">
        <v>8.5101528687706457E-2</v>
      </c>
      <c r="L400" s="23">
        <v>5635.8266901675024</v>
      </c>
      <c r="M400" s="23">
        <v>6.9529413743872073E-2</v>
      </c>
      <c r="N400" s="24">
        <v>13.262268262632995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0.23378397288574854</v>
      </c>
      <c r="G401" s="23">
        <v>0.12204318849289764</v>
      </c>
      <c r="H401" s="23">
        <v>28.412736144443382</v>
      </c>
      <c r="I401" s="23">
        <v>17.251660122961152</v>
      </c>
      <c r="J401" s="23">
        <v>5.3900294036752916</v>
      </c>
      <c r="K401" s="23">
        <v>0.23695529430107859</v>
      </c>
      <c r="L401" s="23">
        <v>1205.8020626494672</v>
      </c>
      <c r="M401" s="23">
        <v>0.23362540681498201</v>
      </c>
      <c r="N401" s="24">
        <v>44.685214132186651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17.941126999999991</v>
      </c>
      <c r="H403" s="17">
        <v>89.70564600000003</v>
      </c>
      <c r="I403" s="17">
        <v>3049.9920959999995</v>
      </c>
      <c r="J403" s="17"/>
      <c r="K403" s="17">
        <v>125.58791000000001</v>
      </c>
      <c r="L403" s="17"/>
      <c r="M403" s="17">
        <v>17.941126999999991</v>
      </c>
      <c r="N403" s="19">
        <v>1794.1130020000007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0.23096399999999997</v>
      </c>
      <c r="H405" s="17">
        <v>1.1547989999999997</v>
      </c>
      <c r="I405" s="17">
        <v>39.263202999999997</v>
      </c>
      <c r="J405" s="17"/>
      <c r="K405" s="17">
        <v>1.6167240000000009</v>
      </c>
      <c r="L405" s="17"/>
      <c r="M405" s="17">
        <v>0.23096399999999997</v>
      </c>
      <c r="N405" s="19">
        <v>23.096004000000011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8.5180989999999994</v>
      </c>
      <c r="H407" s="17">
        <v>42.590497999999997</v>
      </c>
      <c r="I407" s="17">
        <v>1448.0769850000001</v>
      </c>
      <c r="J407" s="17"/>
      <c r="K407" s="17">
        <v>59.626692999999975</v>
      </c>
      <c r="L407" s="17"/>
      <c r="M407" s="17">
        <v>8.5180989999999994</v>
      </c>
      <c r="N407" s="19">
        <v>851.8099820000001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3705.1805855306607</v>
      </c>
      <c r="G413" s="27">
        <f t="shared" si="55"/>
        <v>165.7850353886007</v>
      </c>
      <c r="H413" s="27">
        <f t="shared" si="55"/>
        <v>4130.6203652360646</v>
      </c>
      <c r="I413" s="27">
        <f t="shared" si="55"/>
        <v>14215.244578302993</v>
      </c>
      <c r="J413" s="27">
        <f t="shared" si="55"/>
        <v>211.43999452054652</v>
      </c>
      <c r="K413" s="27">
        <f t="shared" si="55"/>
        <v>171654.91187067042</v>
      </c>
      <c r="L413" s="27">
        <f t="shared" si="55"/>
        <v>9312.8924650304562</v>
      </c>
      <c r="M413" s="27">
        <f t="shared" si="55"/>
        <v>1458.7126681736736</v>
      </c>
      <c r="N413" s="28">
        <f t="shared" si="55"/>
        <v>13083.971524835155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610.60736521440015</v>
      </c>
      <c r="G418" s="17">
        <f t="shared" ref="G418:R418" si="57">SUM(G419:G427)</f>
        <v>779.66526816503006</v>
      </c>
      <c r="H418" s="17">
        <f t="shared" si="57"/>
        <v>1409.3654535496912</v>
      </c>
      <c r="I418" s="17">
        <f t="shared" si="57"/>
        <v>2526.6124025149693</v>
      </c>
      <c r="J418" s="17">
        <f t="shared" si="57"/>
        <v>300.86080421200001</v>
      </c>
      <c r="K418" s="17">
        <f t="shared" si="57"/>
        <v>767.95343458466118</v>
      </c>
      <c r="L418" s="17">
        <f t="shared" si="57"/>
        <v>2877.8824373901798</v>
      </c>
      <c r="M418" s="17">
        <f t="shared" si="57"/>
        <v>20.819286753343999</v>
      </c>
      <c r="N418" s="19">
        <f t="shared" si="57"/>
        <v>2665.1489537901798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406.56457421440001</v>
      </c>
      <c r="G419" s="23">
        <v>129.70827716502998</v>
      </c>
      <c r="H419" s="23">
        <v>834.73721754969131</v>
      </c>
      <c r="I419" s="23">
        <v>874.80964651496913</v>
      </c>
      <c r="J419" s="23">
        <v>186.50439521199999</v>
      </c>
      <c r="K419" s="23">
        <v>446.3687485846612</v>
      </c>
      <c r="L419" s="23">
        <v>876.87052839017986</v>
      </c>
      <c r="M419" s="23">
        <v>14.831788753344</v>
      </c>
      <c r="N419" s="24">
        <v>30.65016179018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187.60824700000001</v>
      </c>
      <c r="G423" s="23">
        <v>638.66637400000002</v>
      </c>
      <c r="H423" s="23">
        <v>558.83307699999989</v>
      </c>
      <c r="I423" s="23">
        <v>1596.665935</v>
      </c>
      <c r="J423" s="23">
        <v>91.808291999999994</v>
      </c>
      <c r="K423" s="23">
        <v>319.33318600000001</v>
      </c>
      <c r="L423" s="23">
        <v>1995.8324189999998</v>
      </c>
      <c r="M423" s="23">
        <v>5.9874979999999995</v>
      </c>
      <c r="N423" s="24">
        <v>2634.4987919999999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7.5050000000000004E-3</v>
      </c>
      <c r="G425" s="23">
        <v>0.90059999999999996</v>
      </c>
      <c r="H425" s="23">
        <v>0.12008000000000001</v>
      </c>
      <c r="I425" s="23">
        <v>18.462299999999999</v>
      </c>
      <c r="J425" s="23">
        <v>12.158100000000003</v>
      </c>
      <c r="K425" s="23">
        <v>2.2515000000000001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16.427039000000001</v>
      </c>
      <c r="G427" s="23">
        <v>10.390017</v>
      </c>
      <c r="H427" s="23">
        <v>15.675079000000002</v>
      </c>
      <c r="I427" s="23">
        <v>36.674520999999991</v>
      </c>
      <c r="J427" s="23">
        <v>10.390017</v>
      </c>
      <c r="K427" s="23"/>
      <c r="L427" s="23">
        <v>5.1794899999999995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300.23635899999999</v>
      </c>
      <c r="G434" s="17">
        <v>525.41362900000001</v>
      </c>
      <c r="H434" s="17">
        <v>75.059091999999993</v>
      </c>
      <c r="I434" s="17">
        <v>1050.8272629999999</v>
      </c>
      <c r="J434" s="17"/>
      <c r="K434" s="17"/>
      <c r="L434" s="17">
        <v>5028.9590390000003</v>
      </c>
      <c r="M434" s="17">
        <v>225.17727299999996</v>
      </c>
      <c r="N434" s="19">
        <v>135481.65774899998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0.48829799999999995</v>
      </c>
      <c r="G436" s="17">
        <f t="shared" si="59"/>
        <v>0.18046400000000001</v>
      </c>
      <c r="H436" s="17">
        <f t="shared" si="59"/>
        <v>0.48650899999999997</v>
      </c>
      <c r="I436" s="17">
        <f t="shared" si="59"/>
        <v>0.44596600000000003</v>
      </c>
      <c r="J436" s="17">
        <f t="shared" si="59"/>
        <v>53.45821999999999</v>
      </c>
      <c r="K436" s="17">
        <f t="shared" si="59"/>
        <v>0.62176300000000007</v>
      </c>
      <c r="L436" s="17">
        <f t="shared" si="59"/>
        <v>1.0774169999999998</v>
      </c>
      <c r="M436" s="17">
        <f t="shared" si="59"/>
        <v>0.7096619999999999</v>
      </c>
      <c r="N436" s="19">
        <f t="shared" si="59"/>
        <v>5.7447890000000008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0.48829799999999995</v>
      </c>
      <c r="G437" s="23">
        <v>0.18046400000000001</v>
      </c>
      <c r="H437" s="23">
        <v>0.48650899999999997</v>
      </c>
      <c r="I437" s="23">
        <v>0.44596600000000003</v>
      </c>
      <c r="J437" s="23">
        <v>53.45821999999999</v>
      </c>
      <c r="K437" s="23">
        <v>0.62176300000000007</v>
      </c>
      <c r="L437" s="23">
        <v>1.0774169999999998</v>
      </c>
      <c r="M437" s="23">
        <v>0.7096619999999999</v>
      </c>
      <c r="N437" s="24">
        <v>5.7447890000000008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911.33202221440013</v>
      </c>
      <c r="G449" s="27">
        <f t="shared" si="61"/>
        <v>1305.25936116503</v>
      </c>
      <c r="H449" s="27">
        <f t="shared" si="61"/>
        <v>1484.9110545496912</v>
      </c>
      <c r="I449" s="27">
        <f t="shared" si="61"/>
        <v>3577.8856315149692</v>
      </c>
      <c r="J449" s="27">
        <f t="shared" si="61"/>
        <v>354.31902421199999</v>
      </c>
      <c r="K449" s="27">
        <f t="shared" si="61"/>
        <v>768.57519758466117</v>
      </c>
      <c r="L449" s="27">
        <f t="shared" si="61"/>
        <v>7907.9188933901805</v>
      </c>
      <c r="M449" s="27">
        <f t="shared" si="61"/>
        <v>246.70622175334395</v>
      </c>
      <c r="N449" s="28">
        <f t="shared" si="61"/>
        <v>138152.55149179016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74.273523000000026</v>
      </c>
      <c r="G470" s="17">
        <f t="shared" si="65"/>
        <v>4860.7113210000007</v>
      </c>
      <c r="H470" s="17">
        <f t="shared" si="65"/>
        <v>880.84502299999997</v>
      </c>
      <c r="I470" s="17">
        <f t="shared" si="65"/>
        <v>504.90260099999995</v>
      </c>
      <c r="J470" s="17">
        <f t="shared" si="65"/>
        <v>949.65436799999998</v>
      </c>
      <c r="K470" s="17">
        <f t="shared" si="65"/>
        <v>330.02648599999998</v>
      </c>
      <c r="L470" s="17">
        <f t="shared" si="65"/>
        <v>550.56249100000002</v>
      </c>
      <c r="M470" s="17">
        <f t="shared" si="65"/>
        <v>236.84126100000009</v>
      </c>
      <c r="N470" s="19">
        <f t="shared" si="65"/>
        <v>5157.4638470000009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57.92506700000002</v>
      </c>
      <c r="G471" s="23">
        <v>2612.7987280000011</v>
      </c>
      <c r="H471" s="23">
        <v>676.48933299999999</v>
      </c>
      <c r="I471" s="23">
        <v>318.42803599999991</v>
      </c>
      <c r="J471" s="23">
        <v>592.03190999999993</v>
      </c>
      <c r="K471" s="23">
        <v>197.19528400000002</v>
      </c>
      <c r="L471" s="23">
        <v>269.57341799999995</v>
      </c>
      <c r="M471" s="23">
        <v>185.75233300000008</v>
      </c>
      <c r="N471" s="24">
        <v>3726.9740080000006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4.2379999999999996E-3</v>
      </c>
      <c r="G472" s="23">
        <v>0.58262100000000006</v>
      </c>
      <c r="H472" s="23">
        <v>5.2965999999999999E-2</v>
      </c>
      <c r="I472" s="23">
        <v>4.8329999999999984E-2</v>
      </c>
      <c r="J472" s="23">
        <v>9.2690999999999996E-2</v>
      </c>
      <c r="K472" s="23">
        <v>3.4428999999999994E-2</v>
      </c>
      <c r="L472" s="23">
        <v>7.2829000000000005E-2</v>
      </c>
      <c r="M472" s="23">
        <v>1.3244000000000001E-2</v>
      </c>
      <c r="N472" s="24">
        <v>0.37075999999999992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5.4640710000000015</v>
      </c>
      <c r="G473" s="23">
        <v>751.30953299999987</v>
      </c>
      <c r="H473" s="23">
        <v>68.300866000000028</v>
      </c>
      <c r="I473" s="23">
        <v>62.324540999999996</v>
      </c>
      <c r="J473" s="23">
        <v>119.52651500000003</v>
      </c>
      <c r="K473" s="23">
        <v>44.395565000000005</v>
      </c>
      <c r="L473" s="23">
        <v>93.913691</v>
      </c>
      <c r="M473" s="23">
        <v>17.075215999999998</v>
      </c>
      <c r="N473" s="24">
        <v>478.10606900000005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0.21964000000000003</v>
      </c>
      <c r="G474" s="23">
        <v>30.200454999999998</v>
      </c>
      <c r="H474" s="23">
        <v>2.7454959999999997</v>
      </c>
      <c r="I474" s="23">
        <v>2.5052650000000001</v>
      </c>
      <c r="J474" s="23">
        <v>4.8046180000000005</v>
      </c>
      <c r="K474" s="23">
        <v>1.784573</v>
      </c>
      <c r="L474" s="23">
        <v>3.775058</v>
      </c>
      <c r="M474" s="23">
        <v>0.68637300000000001</v>
      </c>
      <c r="N474" s="24">
        <v>19.218470999999997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10.660506999999999</v>
      </c>
      <c r="G475" s="23">
        <v>1465.819984</v>
      </c>
      <c r="H475" s="23">
        <v>133.256362</v>
      </c>
      <c r="I475" s="23">
        <v>121.59642899999999</v>
      </c>
      <c r="J475" s="23">
        <v>233.19863400000003</v>
      </c>
      <c r="K475" s="23">
        <v>86.616635000000002</v>
      </c>
      <c r="L475" s="23">
        <v>183.227495</v>
      </c>
      <c r="M475" s="23">
        <v>33.314095000000002</v>
      </c>
      <c r="N475" s="24">
        <v>932.79453900000021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74.273523000000026</v>
      </c>
      <c r="G526" s="27">
        <f t="shared" si="71"/>
        <v>4860.7113210000007</v>
      </c>
      <c r="H526" s="27">
        <f t="shared" si="71"/>
        <v>880.84502299999997</v>
      </c>
      <c r="I526" s="27">
        <f t="shared" si="71"/>
        <v>504.90260099999995</v>
      </c>
      <c r="J526" s="27">
        <f t="shared" si="71"/>
        <v>949.65436799999998</v>
      </c>
      <c r="K526" s="27">
        <f t="shared" si="71"/>
        <v>330.02648599999998</v>
      </c>
      <c r="L526" s="27">
        <f t="shared" si="71"/>
        <v>550.56249100000002</v>
      </c>
      <c r="M526" s="27">
        <f t="shared" si="71"/>
        <v>236.84126100000009</v>
      </c>
      <c r="N526" s="28">
        <f t="shared" si="71"/>
        <v>5157.4638470000009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1998&amp;CTOTAL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3.7370539025991918</v>
      </c>
      <c r="H4" s="188">
        <f t="shared" si="1"/>
        <v>0.75219431437023276</v>
      </c>
      <c r="I4" s="188">
        <f t="shared" si="1"/>
        <v>23.475798149543099</v>
      </c>
      <c r="J4" s="188">
        <f t="shared" si="1"/>
        <v>18.066830956596668</v>
      </c>
      <c r="K4" s="188">
        <f t="shared" si="1"/>
        <v>1.8155387204145843</v>
      </c>
      <c r="L4" s="188">
        <f t="shared" si="0"/>
        <v>44.110364088230831</v>
      </c>
      <c r="M4" s="189">
        <f t="shared" si="0"/>
        <v>2.0473167355942999E-3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3.5273697436831544</v>
      </c>
      <c r="H5" s="113">
        <v>0.47486687691158258</v>
      </c>
      <c r="I5" s="113">
        <v>22.102714101329084</v>
      </c>
      <c r="J5" s="113">
        <v>17.365477915956827</v>
      </c>
      <c r="K5" s="113">
        <v>1.0194875709045885</v>
      </c>
      <c r="L5" s="113">
        <v>40.96254853924443</v>
      </c>
      <c r="M5" s="24">
        <v>1.9545594910580998E-3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0.16257080609898356</v>
      </c>
      <c r="H6" s="113">
        <v>2.6915999567688902E-2</v>
      </c>
      <c r="I6" s="113">
        <v>0.44821901844756101</v>
      </c>
      <c r="J6" s="113">
        <v>0.38666403684215522</v>
      </c>
      <c r="K6" s="113">
        <v>0.26372025220639972</v>
      </c>
      <c r="L6" s="113">
        <v>1.1255191922372618</v>
      </c>
      <c r="M6" s="24">
        <v>9.2606209486700001E-5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2.5772425E-4</v>
      </c>
      <c r="H7" s="113">
        <v>0.10155481700000001</v>
      </c>
      <c r="I7" s="113">
        <v>0.20322645</v>
      </c>
      <c r="J7" s="113">
        <v>0.10155273099999999</v>
      </c>
      <c r="K7" s="113">
        <v>0.10155064499999999</v>
      </c>
      <c r="L7" s="113">
        <v>0.50788464300000002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1.1735281311290504E-3</v>
      </c>
      <c r="H8" s="113">
        <v>3.5192099432E-3</v>
      </c>
      <c r="I8" s="113">
        <v>9.9291994825999996E-3</v>
      </c>
      <c r="J8" s="113">
        <v>6.9755768517000003E-3</v>
      </c>
      <c r="K8" s="113">
        <v>6.9654987363599999E-2</v>
      </c>
      <c r="L8" s="113">
        <v>9.0078973641099985E-2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4.5682100435924772E-2</v>
      </c>
      <c r="H9" s="113">
        <v>0.14533741094776131</v>
      </c>
      <c r="I9" s="113">
        <v>0.71170938028385822</v>
      </c>
      <c r="J9" s="113">
        <v>0.20616069594598158</v>
      </c>
      <c r="K9" s="113">
        <v>0.36112526493999592</v>
      </c>
      <c r="L9" s="113">
        <v>1.4243327401080419</v>
      </c>
      <c r="M9" s="24">
        <v>1.510350495E-7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4.8899999999999996E-4</v>
      </c>
      <c r="G11" s="17">
        <f t="shared" ref="G11:K11" si="3">SUM(G12:G16)</f>
        <v>1.0438546337999999E-2</v>
      </c>
      <c r="H11" s="111">
        <f t="shared" si="3"/>
        <v>0.97879742354015997</v>
      </c>
      <c r="I11" s="111">
        <f t="shared" si="3"/>
        <v>1.56678202803024</v>
      </c>
      <c r="J11" s="111">
        <f t="shared" si="3"/>
        <v>0.48950679459024005</v>
      </c>
      <c r="K11" s="111">
        <f t="shared" si="3"/>
        <v>0.39163279683023999</v>
      </c>
      <c r="L11" s="111">
        <f t="shared" si="2"/>
        <v>3.42671904299088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4.8899999999999996E-4</v>
      </c>
      <c r="G14" s="23">
        <v>1.0438546337999999E-2</v>
      </c>
      <c r="H14" s="113">
        <v>0.97879742354015997</v>
      </c>
      <c r="I14" s="113">
        <v>1.56678202803024</v>
      </c>
      <c r="J14" s="113">
        <v>0.48950679459024005</v>
      </c>
      <c r="K14" s="113">
        <v>0.39163279683023999</v>
      </c>
      <c r="L14" s="113">
        <v>3.42671904299088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0.21654067601889748</v>
      </c>
      <c r="H18" s="111">
        <f t="shared" si="5"/>
        <v>5.4642364127548304E-2</v>
      </c>
      <c r="I18" s="111">
        <f t="shared" si="5"/>
        <v>0.43319030826976979</v>
      </c>
      <c r="J18" s="111">
        <f t="shared" si="5"/>
        <v>7.1458146690347196E-2</v>
      </c>
      <c r="K18" s="111">
        <f t="shared" si="5"/>
        <v>0.30387644763088711</v>
      </c>
      <c r="L18" s="111">
        <f t="shared" si="4"/>
        <v>0.86316706866189274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6.8368314038919483E-3</v>
      </c>
      <c r="H19" s="113">
        <v>2.2384543175280001E-4</v>
      </c>
      <c r="I19" s="113">
        <v>1.04999253098328E-2</v>
      </c>
      <c r="J19" s="113">
        <v>2.1113845125839999E-4</v>
      </c>
      <c r="K19" s="113">
        <v>2.1113845125839999E-4</v>
      </c>
      <c r="L19" s="113">
        <v>1.11460169509128E-2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7.209628377139117E-2</v>
      </c>
      <c r="H20" s="113">
        <v>7.5957750227872997E-3</v>
      </c>
      <c r="I20" s="113">
        <v>0.11919110035255071</v>
      </c>
      <c r="J20" s="113">
        <v>8.4059995868060004E-3</v>
      </c>
      <c r="K20" s="113">
        <v>8.4059995868060004E-3</v>
      </c>
      <c r="L20" s="113">
        <v>0.14359882748766661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8.0508485227873926E-3</v>
      </c>
      <c r="H21" s="113">
        <v>1.0373500720355E-3</v>
      </c>
      <c r="I21" s="113">
        <v>1.36829447326579E-2</v>
      </c>
      <c r="J21" s="113">
        <v>9.7843170941429997E-4</v>
      </c>
      <c r="K21" s="113">
        <v>9.7843170941429997E-4</v>
      </c>
      <c r="L21" s="113">
        <v>1.6677144841876199E-2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2.7209061384686999E-6</v>
      </c>
      <c r="H22" s="113">
        <v>1.7952093195271902E-2</v>
      </c>
      <c r="I22" s="113">
        <v>5.0655473051600397E-2</v>
      </c>
      <c r="J22" s="113">
        <v>3.5588530004510996E-2</v>
      </c>
      <c r="K22" s="113">
        <v>0.2680068309450509</v>
      </c>
      <c r="L22" s="113">
        <v>0.37220300134907319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0.12955399141468851</v>
      </c>
      <c r="H24" s="113">
        <v>2.7833300405700801E-2</v>
      </c>
      <c r="I24" s="113">
        <v>0.23916086482312798</v>
      </c>
      <c r="J24" s="113">
        <v>2.6274046938357498E-2</v>
      </c>
      <c r="K24" s="113">
        <v>2.6274046938357498E-2</v>
      </c>
      <c r="L24" s="113">
        <v>0.31954207803236401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5.6970500000000004E-3</v>
      </c>
      <c r="H26" s="111">
        <f t="shared" si="7"/>
        <v>54.811916912000001</v>
      </c>
      <c r="I26" s="111">
        <f t="shared" si="7"/>
        <v>0.66979939199999994</v>
      </c>
      <c r="J26" s="111">
        <f t="shared" si="7"/>
        <v>0.20093981759999999</v>
      </c>
      <c r="K26" s="111">
        <f t="shared" si="7"/>
        <v>0.13395987840000001</v>
      </c>
      <c r="L26" s="111">
        <f t="shared" si="6"/>
        <v>55.816616000000003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5.6970500000000004E-3</v>
      </c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54.811916912000001</v>
      </c>
      <c r="I32" s="113">
        <v>0.66979939199999994</v>
      </c>
      <c r="J32" s="113">
        <v>0.20093981759999999</v>
      </c>
      <c r="K32" s="113">
        <v>0.13395987840000001</v>
      </c>
      <c r="L32" s="113">
        <v>55.816616000000003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7.8000000000000009E-4</v>
      </c>
      <c r="G35" s="17">
        <f t="shared" ref="G35:K35" si="9">SUM(G36:G41)</f>
        <v>1.7965125578899999E-2</v>
      </c>
      <c r="H35" s="111">
        <f t="shared" si="9"/>
        <v>1.9499352196739679</v>
      </c>
      <c r="I35" s="111">
        <f t="shared" si="9"/>
        <v>2.650115164710952</v>
      </c>
      <c r="J35" s="111">
        <f t="shared" si="9"/>
        <v>1.3759492894109522</v>
      </c>
      <c r="K35" s="111">
        <f t="shared" si="9"/>
        <v>0.94472362151095213</v>
      </c>
      <c r="L35" s="111">
        <f t="shared" si="8"/>
        <v>6.9207232953068223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8.8000000000000011E-5</v>
      </c>
      <c r="G38" s="23">
        <v>1.52171047089E-2</v>
      </c>
      <c r="H38" s="113">
        <v>1.942002008473968</v>
      </c>
      <c r="I38" s="113">
        <v>2.5918150127109518</v>
      </c>
      <c r="J38" s="113">
        <v>1.3677810127109522</v>
      </c>
      <c r="K38" s="113">
        <v>0.93707101271095217</v>
      </c>
      <c r="L38" s="113">
        <v>6.8386690466068218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6.5200000000000013E-4</v>
      </c>
      <c r="G40" s="23">
        <v>2.04218417E-3</v>
      </c>
      <c r="H40" s="113">
        <v>7.0017771999999999E-3</v>
      </c>
      <c r="I40" s="113">
        <v>5.4739329000000003E-2</v>
      </c>
      <c r="J40" s="113">
        <v>6.9759177000000006E-3</v>
      </c>
      <c r="K40" s="113">
        <v>6.4958657999999994E-3</v>
      </c>
      <c r="L40" s="113">
        <v>7.5212889700000007E-2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4.0000000000000003E-5</v>
      </c>
      <c r="G41" s="23">
        <v>7.0583670000000007E-4</v>
      </c>
      <c r="H41" s="113">
        <v>9.3143400000000008E-4</v>
      </c>
      <c r="I41" s="113">
        <v>3.5608230000000003E-3</v>
      </c>
      <c r="J41" s="113">
        <v>1.192359E-3</v>
      </c>
      <c r="K41" s="113">
        <v>1.156743E-3</v>
      </c>
      <c r="L41" s="113">
        <v>6.8413590000000008E-3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1.2690000000000002E-3</v>
      </c>
      <c r="G43" s="27">
        <f t="shared" ref="G43:K43" si="11">SUM(G35,G26,G18,G11,G4)</f>
        <v>3.9876953005349893</v>
      </c>
      <c r="H43" s="114">
        <f t="shared" si="11"/>
        <v>58.547486233711908</v>
      </c>
      <c r="I43" s="114">
        <f t="shared" si="11"/>
        <v>28.795685042554062</v>
      </c>
      <c r="J43" s="114">
        <f t="shared" si="11"/>
        <v>20.204685004888209</v>
      </c>
      <c r="K43" s="114">
        <f t="shared" si="11"/>
        <v>3.5897314647866634</v>
      </c>
      <c r="L43" s="114">
        <f t="shared" si="10"/>
        <v>111.13758949519044</v>
      </c>
      <c r="M43" s="28">
        <f t="shared" si="10"/>
        <v>2.0473167355942999E-3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1.1562000000000001E-2</v>
      </c>
      <c r="G48" s="17">
        <f t="shared" ref="G48:M48" si="13">SUM(G49:G54)</f>
        <v>0.57700190710169352</v>
      </c>
      <c r="H48" s="111">
        <f t="shared" si="13"/>
        <v>57.837479499588895</v>
      </c>
      <c r="I48" s="111">
        <f t="shared" si="13"/>
        <v>110.23464362031201</v>
      </c>
      <c r="J48" s="111">
        <f t="shared" si="13"/>
        <v>55.419760826097978</v>
      </c>
      <c r="K48" s="111">
        <f t="shared" si="13"/>
        <v>53.599053165316882</v>
      </c>
      <c r="L48" s="111">
        <f t="shared" si="13"/>
        <v>277.09093711131578</v>
      </c>
      <c r="M48" s="112">
        <f t="shared" si="13"/>
        <v>0.103161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1.1357000000000001E-2</v>
      </c>
      <c r="G51" s="23">
        <v>0.57467262762100446</v>
      </c>
      <c r="H51" s="113">
        <v>57.83435452238156</v>
      </c>
      <c r="I51" s="113">
        <v>110.21409641091576</v>
      </c>
      <c r="J51" s="113">
        <v>55.416245010692499</v>
      </c>
      <c r="K51" s="113">
        <v>53.595674599230968</v>
      </c>
      <c r="L51" s="113">
        <v>277.06037054322081</v>
      </c>
      <c r="M51" s="24">
        <v>0.103161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1.3499999999999995E-4</v>
      </c>
      <c r="G52" s="23">
        <v>1.6675334544891866E-3</v>
      </c>
      <c r="H52" s="113">
        <v>1.7948637849662856E-3</v>
      </c>
      <c r="I52" s="113">
        <v>1.0314711723557019E-2</v>
      </c>
      <c r="J52" s="113">
        <v>1.970832430286981E-3</v>
      </c>
      <c r="K52" s="113">
        <v>1.845360561215251E-3</v>
      </c>
      <c r="L52" s="113">
        <v>1.5925768500025538E-2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6.9999999999999967E-5</v>
      </c>
      <c r="G53" s="23">
        <v>6.6174602619984151E-4</v>
      </c>
      <c r="H53" s="113">
        <v>1.3301134223703281E-3</v>
      </c>
      <c r="I53" s="113">
        <v>1.0232497672696909E-2</v>
      </c>
      <c r="J53" s="113">
        <v>1.5449829751866954E-3</v>
      </c>
      <c r="K53" s="113">
        <v>1.533205524700487E-3</v>
      </c>
      <c r="L53" s="113">
        <v>1.4640799594954368E-2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0.42314899999999994</v>
      </c>
      <c r="G56" s="17">
        <f t="shared" ref="G56:M56" si="15">SUM(G57:G61)</f>
        <v>56.952856804156582</v>
      </c>
      <c r="H56" s="111">
        <f t="shared" si="15"/>
        <v>12199.707738469921</v>
      </c>
      <c r="I56" s="111">
        <f t="shared" si="15"/>
        <v>11265.360845289093</v>
      </c>
      <c r="J56" s="111">
        <f t="shared" si="15"/>
        <v>4318.0401933715912</v>
      </c>
      <c r="K56" s="111">
        <f t="shared" si="15"/>
        <v>6405.9352538314306</v>
      </c>
      <c r="L56" s="111">
        <f t="shared" si="15"/>
        <v>34189.044030962032</v>
      </c>
      <c r="M56" s="112">
        <f t="shared" si="15"/>
        <v>1.8611180000000001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0.13168200000000002</v>
      </c>
      <c r="G58" s="23">
        <v>16.187342389280271</v>
      </c>
      <c r="H58" s="113">
        <v>5146.303556916967</v>
      </c>
      <c r="I58" s="113">
        <v>4794.8826291537398</v>
      </c>
      <c r="J58" s="113">
        <v>1869.7511386176743</v>
      </c>
      <c r="K58" s="113">
        <v>2267.1608993664745</v>
      </c>
      <c r="L58" s="113">
        <v>14078.098224054855</v>
      </c>
      <c r="M58" s="24">
        <v>1.8579430000000001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0.29146699999999992</v>
      </c>
      <c r="G61" s="23">
        <v>40.765514414876307</v>
      </c>
      <c r="H61" s="113">
        <v>7053.4041815529536</v>
      </c>
      <c r="I61" s="113">
        <v>6470.4782161353533</v>
      </c>
      <c r="J61" s="113">
        <v>2448.2890547539168</v>
      </c>
      <c r="K61" s="113">
        <v>4138.7743544649556</v>
      </c>
      <c r="L61" s="113">
        <v>20110.945806907177</v>
      </c>
      <c r="M61" s="24">
        <v>3.1749999999999986E-3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4.1049999999999993E-3</v>
      </c>
      <c r="G63" s="17">
        <f t="shared" ref="G63:M63" si="17">SUM(G64:G68)</f>
        <v>2.8503640081490346E-2</v>
      </c>
      <c r="H63" s="111">
        <f t="shared" si="17"/>
        <v>0.75773834508881188</v>
      </c>
      <c r="I63" s="111">
        <f t="shared" si="17"/>
        <v>1.704965761188499</v>
      </c>
      <c r="J63" s="111">
        <f t="shared" si="17"/>
        <v>0.75597932134609191</v>
      </c>
      <c r="K63" s="111">
        <f t="shared" si="17"/>
        <v>0.75260520990485269</v>
      </c>
      <c r="L63" s="111">
        <f t="shared" si="17"/>
        <v>3.9712886375282546</v>
      </c>
      <c r="M63" s="112">
        <f t="shared" si="17"/>
        <v>0.12295200000000002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4.5399999999999992E-4</v>
      </c>
      <c r="G65" s="23">
        <v>9.4927637473562771E-3</v>
      </c>
      <c r="H65" s="113">
        <v>0.72623731939703939</v>
      </c>
      <c r="I65" s="113">
        <v>1.4562734530955583</v>
      </c>
      <c r="J65" s="113">
        <v>0.72779419309555871</v>
      </c>
      <c r="K65" s="113">
        <v>0.72773597909555865</v>
      </c>
      <c r="L65" s="113">
        <v>3.6380409446837141</v>
      </c>
      <c r="M65" s="24">
        <v>0.12295200000000002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3.6509999999999997E-3</v>
      </c>
      <c r="G67" s="23">
        <v>1.9010876334134071E-2</v>
      </c>
      <c r="H67" s="113">
        <v>3.1501025691772461E-2</v>
      </c>
      <c r="I67" s="113">
        <v>0.24869230809294054</v>
      </c>
      <c r="J67" s="113">
        <v>2.8185128250533254E-2</v>
      </c>
      <c r="K67" s="113">
        <v>2.4869230809294048E-2</v>
      </c>
      <c r="L67" s="113">
        <v>0.33324769284454026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0.43881599999999998</v>
      </c>
      <c r="G70" s="27">
        <f t="shared" ref="G70:M70" si="19">SUM(G63,G56,G48)</f>
        <v>57.558362351339767</v>
      </c>
      <c r="H70" s="114">
        <f t="shared" si="19"/>
        <v>12258.302956314597</v>
      </c>
      <c r="I70" s="114">
        <f t="shared" si="19"/>
        <v>11377.300454670592</v>
      </c>
      <c r="J70" s="114">
        <f t="shared" si="19"/>
        <v>4374.2159335190354</v>
      </c>
      <c r="K70" s="114">
        <f t="shared" si="19"/>
        <v>6460.2869122066522</v>
      </c>
      <c r="L70" s="114">
        <f t="shared" si="19"/>
        <v>34470.106256710875</v>
      </c>
      <c r="M70" s="28">
        <f t="shared" si="19"/>
        <v>2.0872310000000001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0.38087554224504594</v>
      </c>
      <c r="G75" s="17">
        <f t="shared" ref="G75:M75" si="21">SUM(G76:G81)</f>
        <v>6.6247313483082886</v>
      </c>
      <c r="H75" s="111">
        <f t="shared" si="21"/>
        <v>505.33991373902649</v>
      </c>
      <c r="I75" s="111">
        <f t="shared" si="21"/>
        <v>782.94738053632807</v>
      </c>
      <c r="J75" s="111">
        <f t="shared" si="21"/>
        <v>281.51678046483062</v>
      </c>
      <c r="K75" s="111">
        <f t="shared" si="21"/>
        <v>235.19879460707284</v>
      </c>
      <c r="L75" s="111">
        <f t="shared" si="21"/>
        <v>1805.0028692128014</v>
      </c>
      <c r="M75" s="112">
        <f t="shared" si="21"/>
        <v>0.6235583199113004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0.185021544373346</v>
      </c>
      <c r="G77" s="39">
        <v>1.3098272804078195</v>
      </c>
      <c r="H77" s="120">
        <v>26.36239743129045</v>
      </c>
      <c r="I77" s="120">
        <v>1.4029901299352399</v>
      </c>
      <c r="J77" s="120">
        <v>0.67553495198277824</v>
      </c>
      <c r="K77" s="120">
        <v>0.97828665439415918</v>
      </c>
      <c r="L77" s="120">
        <v>29.419209025178354</v>
      </c>
      <c r="M77" s="40">
        <v>8.2377902683856905E-2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0.19235057582149989</v>
      </c>
      <c r="G78" s="39">
        <v>5.171736339459569</v>
      </c>
      <c r="H78" s="120">
        <v>478.87720664732103</v>
      </c>
      <c r="I78" s="120">
        <v>781.00619205258886</v>
      </c>
      <c r="J78" s="120">
        <v>280.71206816819677</v>
      </c>
      <c r="K78" s="120">
        <v>234.09192130880967</v>
      </c>
      <c r="L78" s="120">
        <v>1774.6873881848842</v>
      </c>
      <c r="M78" s="40">
        <v>0.54118041697805019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2.2189999999999996E-3</v>
      </c>
      <c r="G79" s="39">
        <v>9.5290989275000001E-2</v>
      </c>
      <c r="H79" s="120">
        <v>5.7145837535999985E-2</v>
      </c>
      <c r="I79" s="120">
        <v>0.20998614965400006</v>
      </c>
      <c r="J79" s="120">
        <v>7.395682195400001E-2</v>
      </c>
      <c r="K79" s="120">
        <v>7.1911268154000008E-2</v>
      </c>
      <c r="L79" s="120">
        <v>0.41300007729799987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1.2844220502000001E-3</v>
      </c>
      <c r="G80" s="39">
        <v>4.787673916589999E-2</v>
      </c>
      <c r="H80" s="120">
        <v>4.3163822878999995E-2</v>
      </c>
      <c r="I80" s="120">
        <v>0.32821220414999985</v>
      </c>
      <c r="J80" s="120">
        <v>5.5220522697000007E-2</v>
      </c>
      <c r="K80" s="120">
        <v>5.667537571499999E-2</v>
      </c>
      <c r="L80" s="120">
        <v>0.48327192544100006</v>
      </c>
      <c r="M80" s="40">
        <v>2.4939329999999997E-10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3.3291765500000001E-3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3.3291765500000001E-3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0.12028100000000001</v>
      </c>
      <c r="G88" s="17">
        <f t="shared" ref="G88:M88" si="25">SUM(G89:G114)</f>
        <v>1.8996652606506077</v>
      </c>
      <c r="H88" s="111">
        <f t="shared" si="25"/>
        <v>2.0583586950453849</v>
      </c>
      <c r="I88" s="111">
        <f t="shared" si="25"/>
        <v>7.9229748604868346</v>
      </c>
      <c r="J88" s="111">
        <f t="shared" si="25"/>
        <v>2.1947439384868441</v>
      </c>
      <c r="K88" s="111">
        <f t="shared" si="25"/>
        <v>1.2740028910347192</v>
      </c>
      <c r="L88" s="111">
        <f t="shared" si="25"/>
        <v>13.450080385053784</v>
      </c>
      <c r="M88" s="112">
        <f t="shared" si="25"/>
        <v>1.4548509999999999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1.398742990075296E-4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0.6355954061300001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0.12028100000000001</v>
      </c>
      <c r="G99" s="39">
        <v>0.95403929817673683</v>
      </c>
      <c r="H99" s="120">
        <v>1.6996053099999968</v>
      </c>
      <c r="I99" s="120">
        <v>7.3213767199999875</v>
      </c>
      <c r="J99" s="120">
        <v>2.013378597999997</v>
      </c>
      <c r="K99" s="120">
        <v>1.1243542819999981</v>
      </c>
      <c r="L99" s="120">
        <v>12.158714909999981</v>
      </c>
      <c r="M99" s="40">
        <v>1.4548509999999999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0.30279417613000004</v>
      </c>
      <c r="H107" s="120">
        <v>0.35866868999999996</v>
      </c>
      <c r="I107" s="120">
        <v>0.59532980000000002</v>
      </c>
      <c r="J107" s="120">
        <v>0.175097</v>
      </c>
      <c r="K107" s="120">
        <v>0.14007760000000005</v>
      </c>
      <c r="L107" s="120">
        <v>1.2691730899999998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2.9681547000000004E-3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6.408959100000001E-4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3.4874553048633884E-3</v>
      </c>
      <c r="H114" s="120">
        <v>8.4695045388199995E-5</v>
      </c>
      <c r="I114" s="120">
        <v>6.2683404868470998E-3</v>
      </c>
      <c r="J114" s="120">
        <v>6.2683404868470998E-3</v>
      </c>
      <c r="K114" s="120">
        <v>9.5710090347210005E-3</v>
      </c>
      <c r="L114" s="120">
        <v>2.2192385053803401E-2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0.50115654224504591</v>
      </c>
      <c r="G116" s="42">
        <f t="shared" ref="G116:M116" si="27">SUM(G88,G83,G75)</f>
        <v>8.5277257855088955</v>
      </c>
      <c r="H116" s="122">
        <f t="shared" si="27"/>
        <v>507.39827243407188</v>
      </c>
      <c r="I116" s="122">
        <f t="shared" si="27"/>
        <v>790.87035539681494</v>
      </c>
      <c r="J116" s="122">
        <f t="shared" si="27"/>
        <v>283.71152440331747</v>
      </c>
      <c r="K116" s="122">
        <f t="shared" si="27"/>
        <v>236.47279749810755</v>
      </c>
      <c r="L116" s="122">
        <f t="shared" si="27"/>
        <v>1818.4529495978552</v>
      </c>
      <c r="M116" s="43">
        <f t="shared" si="27"/>
        <v>2.0784093199113003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1.7050435016586856E-4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1.7050435016586856E-4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0.11001983</v>
      </c>
      <c r="G128" s="17">
        <f t="shared" ref="G128:M128" si="31">SUM(G129:G138)</f>
        <v>43.562379082670134</v>
      </c>
      <c r="H128" s="111">
        <f t="shared" si="31"/>
        <v>1194.4739999999999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10578.500342705294</v>
      </c>
      <c r="M128" s="112">
        <f t="shared" si="31"/>
        <v>26.572834490000002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1194.4739999999999</v>
      </c>
      <c r="I129" s="120"/>
      <c r="J129" s="120"/>
      <c r="K129" s="120"/>
      <c r="L129" s="120">
        <v>1194.4739999999999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4260.0698000000002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1.6312209600000001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3.3722000000000002E-2</v>
      </c>
      <c r="G135" s="39">
        <v>31.612727999999997</v>
      </c>
      <c r="H135" s="120"/>
      <c r="I135" s="120"/>
      <c r="J135" s="120"/>
      <c r="K135" s="120"/>
      <c r="L135" s="120">
        <v>5058.0364799999998</v>
      </c>
      <c r="M135" s="40">
        <v>26.343941000000001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7.6297829999999997E-2</v>
      </c>
      <c r="G137" s="39">
        <v>11.949651082670135</v>
      </c>
      <c r="H137" s="120"/>
      <c r="I137" s="120"/>
      <c r="J137" s="120"/>
      <c r="K137" s="120"/>
      <c r="L137" s="120">
        <v>64.288841745294633</v>
      </c>
      <c r="M137" s="40">
        <v>0.22889349000000001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11.489223819999998</v>
      </c>
      <c r="H140" s="111">
        <f t="shared" si="33"/>
        <v>1499.836</v>
      </c>
      <c r="I140" s="111">
        <f t="shared" si="33"/>
        <v>1490.0810000000001</v>
      </c>
      <c r="J140" s="111">
        <f t="shared" si="33"/>
        <v>1490.0810000000001</v>
      </c>
      <c r="K140" s="111">
        <f t="shared" si="33"/>
        <v>183.5951</v>
      </c>
      <c r="L140" s="111">
        <f t="shared" si="33"/>
        <v>4663.5931</v>
      </c>
      <c r="M140" s="112">
        <f t="shared" si="33"/>
        <v>8.9293079999999995E-4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1499.836</v>
      </c>
      <c r="I141" s="120">
        <v>1490.0810000000001</v>
      </c>
      <c r="J141" s="120">
        <v>1490.0810000000001</v>
      </c>
      <c r="K141" s="120">
        <v>183.5951</v>
      </c>
      <c r="L141" s="120">
        <v>4663.5931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11.489223819999998</v>
      </c>
      <c r="H149" s="120"/>
      <c r="I149" s="120"/>
      <c r="J149" s="120"/>
      <c r="K149" s="120"/>
      <c r="L149" s="120"/>
      <c r="M149" s="40">
        <v>8.9293079999999995E-4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0.11001983</v>
      </c>
      <c r="G238" s="42">
        <f t="shared" ref="G238:M238" si="43">SUM(G228,G204,G173,G155,G140,G128,G121,G236)</f>
        <v>55.051773407020299</v>
      </c>
      <c r="H238" s="122">
        <f t="shared" si="43"/>
        <v>2694.31</v>
      </c>
      <c r="I238" s="122">
        <f t="shared" si="43"/>
        <v>1490.0810000000001</v>
      </c>
      <c r="J238" s="122">
        <f t="shared" si="43"/>
        <v>1490.0810000000001</v>
      </c>
      <c r="K238" s="122">
        <f t="shared" si="43"/>
        <v>183.5951</v>
      </c>
      <c r="L238" s="122">
        <f t="shared" si="43"/>
        <v>15242.093442705294</v>
      </c>
      <c r="M238" s="43">
        <f t="shared" si="43"/>
        <v>26.573727420800001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0.33599999999999997</v>
      </c>
      <c r="I313" s="111">
        <f t="shared" si="65"/>
        <v>0.1696</v>
      </c>
      <c r="J313" s="111">
        <f t="shared" si="65"/>
        <v>0.1696</v>
      </c>
      <c r="K313" s="111">
        <f t="shared" si="65"/>
        <v>0.1696</v>
      </c>
      <c r="L313" s="111">
        <f t="shared" si="65"/>
        <v>0.84480000000000011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0.33599999999999997</v>
      </c>
      <c r="I319" s="113">
        <v>0.1696</v>
      </c>
      <c r="J319" s="113">
        <v>0.1696</v>
      </c>
      <c r="K319" s="113">
        <v>0.1696</v>
      </c>
      <c r="L319" s="113">
        <v>0.84480000000000011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2262.3351670000002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2262.3351670000002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1.4107000000000002E-3</v>
      </c>
      <c r="H336" s="111">
        <f t="shared" si="69"/>
        <v>1.5658769999999995</v>
      </c>
      <c r="I336" s="111">
        <f t="shared" si="69"/>
        <v>0.63481500000000002</v>
      </c>
      <c r="J336" s="111">
        <f t="shared" si="69"/>
        <v>0.63481500000000002</v>
      </c>
      <c r="K336" s="111">
        <f t="shared" si="69"/>
        <v>0.63481500000000002</v>
      </c>
      <c r="L336" s="111">
        <f t="shared" si="69"/>
        <v>3.4703219999999999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1.4107000000000002E-3</v>
      </c>
      <c r="H338" s="113">
        <v>1.5658769999999995</v>
      </c>
      <c r="I338" s="113">
        <v>0.63481500000000002</v>
      </c>
      <c r="J338" s="113">
        <v>0.63481500000000002</v>
      </c>
      <c r="K338" s="113">
        <v>0.63481500000000002</v>
      </c>
      <c r="L338" s="113">
        <v>3.4703219999999999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1.4107000000000002E-3</v>
      </c>
      <c r="H341" s="114">
        <f t="shared" si="71"/>
        <v>1.9018769999999994</v>
      </c>
      <c r="I341" s="114">
        <f t="shared" si="71"/>
        <v>0.80441499999999999</v>
      </c>
      <c r="J341" s="114">
        <f t="shared" si="71"/>
        <v>0.80441499999999999</v>
      </c>
      <c r="K341" s="114">
        <f t="shared" si="71"/>
        <v>0.80441499999999999</v>
      </c>
      <c r="L341" s="114">
        <f t="shared" si="71"/>
        <v>4.3151219999999997</v>
      </c>
      <c r="M341" s="28">
        <f t="shared" si="71"/>
        <v>2262.3351670000002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8.1496876925999988</v>
      </c>
      <c r="H346" s="111">
        <f t="shared" si="73"/>
        <v>202.60474163200001</v>
      </c>
      <c r="I346" s="111">
        <f t="shared" si="73"/>
        <v>246.12509067360003</v>
      </c>
      <c r="J346" s="111">
        <f t="shared" si="73"/>
        <v>169.87386165309999</v>
      </c>
      <c r="K346" s="111">
        <f t="shared" si="73"/>
        <v>227.47853903470002</v>
      </c>
      <c r="L346" s="111">
        <f t="shared" si="73"/>
        <v>846.08223299480005</v>
      </c>
      <c r="M346" s="112">
        <f t="shared" si="73"/>
        <v>1.6611800000000003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3.4742548887000004</v>
      </c>
      <c r="H347" s="113">
        <v>88.15595201959998</v>
      </c>
      <c r="I347" s="113">
        <v>108.06323202270001</v>
      </c>
      <c r="J347" s="113">
        <v>73.636562549200008</v>
      </c>
      <c r="K347" s="113">
        <v>100.3397053069</v>
      </c>
      <c r="L347" s="113">
        <v>370.19545189880006</v>
      </c>
      <c r="M347" s="24">
        <v>0.70971400000000007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1.4175141634999997</v>
      </c>
      <c r="H348" s="113">
        <v>35.637131848500012</v>
      </c>
      <c r="I348" s="113">
        <v>43.802218384199996</v>
      </c>
      <c r="J348" s="113">
        <v>29.711421498899995</v>
      </c>
      <c r="K348" s="113">
        <v>40.822919377300003</v>
      </c>
      <c r="L348" s="113">
        <v>149.97369111009999</v>
      </c>
      <c r="M348" s="24">
        <v>0.28957499999999997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3.2579186403999993</v>
      </c>
      <c r="H349" s="113">
        <v>78.811657763900016</v>
      </c>
      <c r="I349" s="113">
        <v>94.259640266700032</v>
      </c>
      <c r="J349" s="113">
        <v>66.525877605000005</v>
      </c>
      <c r="K349" s="113">
        <v>86.315914350499995</v>
      </c>
      <c r="L349" s="113">
        <v>325.9130899859</v>
      </c>
      <c r="M349" s="24">
        <v>0.66189100000000023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0.60546958949999996</v>
      </c>
      <c r="H351" s="111">
        <f t="shared" si="75"/>
        <v>37.533525521800001</v>
      </c>
      <c r="I351" s="111">
        <f t="shared" si="75"/>
        <v>43.0942727101</v>
      </c>
      <c r="J351" s="111">
        <f t="shared" si="75"/>
        <v>32.633659303900004</v>
      </c>
      <c r="K351" s="111">
        <f t="shared" si="75"/>
        <v>36.711224938599997</v>
      </c>
      <c r="L351" s="111">
        <f t="shared" si="75"/>
        <v>149.97268247260001</v>
      </c>
      <c r="M351" s="112">
        <f t="shared" si="75"/>
        <v>0.21227499999999999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0.2398827946</v>
      </c>
      <c r="H352" s="113">
        <v>15.886809113399998</v>
      </c>
      <c r="I352" s="113">
        <v>18.26747806720001</v>
      </c>
      <c r="J352" s="113">
        <v>13.803398889900002</v>
      </c>
      <c r="K352" s="113">
        <v>15.583956633199998</v>
      </c>
      <c r="L352" s="113">
        <v>63.541642702800011</v>
      </c>
      <c r="M352" s="24">
        <v>8.8910000000000003E-2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9.9774167899999988E-2</v>
      </c>
      <c r="H353" s="113">
        <v>6.8070236073000023</v>
      </c>
      <c r="I353" s="113">
        <v>7.8390653275999984</v>
      </c>
      <c r="J353" s="113">
        <v>5.9101639860999997</v>
      </c>
      <c r="K353" s="113">
        <v>6.6972783080000005</v>
      </c>
      <c r="L353" s="113">
        <v>27.253531227900005</v>
      </c>
      <c r="M353" s="24">
        <v>3.8447999999999996E-2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0.26581262699999997</v>
      </c>
      <c r="H354" s="113">
        <v>14.8396928011</v>
      </c>
      <c r="I354" s="113">
        <v>16.987729315299998</v>
      </c>
      <c r="J354" s="113">
        <v>12.920096427899999</v>
      </c>
      <c r="K354" s="113">
        <v>14.4299899974</v>
      </c>
      <c r="L354" s="113">
        <v>59.177508541900004</v>
      </c>
      <c r="M354" s="24">
        <v>8.4917000000000006E-2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1.9069733909999997</v>
      </c>
      <c r="H356" s="111">
        <f t="shared" si="77"/>
        <v>27.244484953600008</v>
      </c>
      <c r="I356" s="111">
        <f t="shared" si="77"/>
        <v>164.98049222189999</v>
      </c>
      <c r="J356" s="111">
        <f t="shared" si="77"/>
        <v>184.35434818849998</v>
      </c>
      <c r="K356" s="111">
        <f t="shared" si="77"/>
        <v>42.380309928199999</v>
      </c>
      <c r="L356" s="111">
        <f t="shared" si="77"/>
        <v>418.95963529189999</v>
      </c>
      <c r="M356" s="112">
        <f t="shared" si="77"/>
        <v>0.34973299999999996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1.3374412081999998</v>
      </c>
      <c r="H357" s="113">
        <v>19.106302971800009</v>
      </c>
      <c r="I357" s="113">
        <v>115.69927910839999</v>
      </c>
      <c r="J357" s="113">
        <v>129.28598344419999</v>
      </c>
      <c r="K357" s="113">
        <v>29.720915734000002</v>
      </c>
      <c r="L357" s="113">
        <v>293.81248125810004</v>
      </c>
      <c r="M357" s="24">
        <v>0.24471899999999994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0.36250204790000007</v>
      </c>
      <c r="H358" s="113">
        <v>5.1786006862000002</v>
      </c>
      <c r="I358" s="113">
        <v>31.359304155100002</v>
      </c>
      <c r="J358" s="113">
        <v>35.041864642500009</v>
      </c>
      <c r="K358" s="113">
        <v>8.0556010675000014</v>
      </c>
      <c r="L358" s="113">
        <v>79.635370550299982</v>
      </c>
      <c r="M358" s="24">
        <v>6.6193999999999989E-2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0.20703013489999997</v>
      </c>
      <c r="H359" s="113">
        <v>2.9595812956000001</v>
      </c>
      <c r="I359" s="113">
        <v>17.9219089584</v>
      </c>
      <c r="J359" s="113">
        <v>20.026500101799996</v>
      </c>
      <c r="K359" s="113">
        <v>4.6037931266999994</v>
      </c>
      <c r="L359" s="113">
        <v>45.511783483499997</v>
      </c>
      <c r="M359" s="24">
        <v>3.882E-2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6.1549058599999991E-2</v>
      </c>
      <c r="H361" s="111">
        <v>0.93789041839999998</v>
      </c>
      <c r="I361" s="111">
        <v>1.7194657677</v>
      </c>
      <c r="J361" s="111">
        <v>0.58618151190000001</v>
      </c>
      <c r="K361" s="111">
        <v>2.0125565231000002</v>
      </c>
      <c r="L361" s="111">
        <v>5.2560942215999997</v>
      </c>
      <c r="M361" s="112">
        <v>6.1547000000000004E-2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0.24312405800000003</v>
      </c>
      <c r="H363" s="111">
        <f t="shared" si="79"/>
        <v>3.7047475590999994</v>
      </c>
      <c r="I363" s="111">
        <f t="shared" si="79"/>
        <v>6.7920371918000004</v>
      </c>
      <c r="J363" s="111">
        <f t="shared" si="79"/>
        <v>2.3154672241000007</v>
      </c>
      <c r="K363" s="111">
        <f t="shared" si="79"/>
        <v>7.949770803599999</v>
      </c>
      <c r="L363" s="111">
        <f t="shared" si="79"/>
        <v>20.762022779299997</v>
      </c>
      <c r="M363" s="112">
        <f t="shared" si="79"/>
        <v>0.24312300000000003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5.0431349800000004E-2</v>
      </c>
      <c r="H364" s="113">
        <v>0.76847771440000012</v>
      </c>
      <c r="I364" s="113">
        <v>1.4088758101000001</v>
      </c>
      <c r="J364" s="113">
        <v>0.48029857140000004</v>
      </c>
      <c r="K364" s="113">
        <v>1.6490250957000003</v>
      </c>
      <c r="L364" s="113">
        <v>4.3066771920999996</v>
      </c>
      <c r="M364" s="24">
        <v>5.0433000000000013E-2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2.2013897099999995E-2</v>
      </c>
      <c r="H365" s="113">
        <v>0.33544986129999999</v>
      </c>
      <c r="I365" s="113">
        <v>0.61499141180000017</v>
      </c>
      <c r="J365" s="113">
        <v>0.2096561632</v>
      </c>
      <c r="K365" s="113">
        <v>0.71981949319999994</v>
      </c>
      <c r="L365" s="113">
        <v>1.87991693</v>
      </c>
      <c r="M365" s="24">
        <v>2.2011999999999993E-2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0.17067881110000002</v>
      </c>
      <c r="H366" s="113">
        <v>2.6008199833999992</v>
      </c>
      <c r="I366" s="113">
        <v>4.7681699699000006</v>
      </c>
      <c r="J366" s="113">
        <v>1.6255124895000006</v>
      </c>
      <c r="K366" s="113">
        <v>5.5809262146999989</v>
      </c>
      <c r="L366" s="113">
        <v>14.575428657199996</v>
      </c>
      <c r="M366" s="24">
        <v>0.17067800000000002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7.2012788354000019</v>
      </c>
      <c r="I370" s="111">
        <v>0.37261262699999992</v>
      </c>
      <c r="J370" s="111">
        <v>0.5500472111000001</v>
      </c>
      <c r="K370" s="111"/>
      <c r="L370" s="111">
        <v>8.1239386723999978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10.966803789699998</v>
      </c>
      <c r="H374" s="114">
        <f t="shared" si="81"/>
        <v>279.22666892030003</v>
      </c>
      <c r="I374" s="114">
        <f t="shared" si="81"/>
        <v>463.08397119210002</v>
      </c>
      <c r="J374" s="114">
        <f t="shared" si="81"/>
        <v>390.31356509260002</v>
      </c>
      <c r="K374" s="114">
        <f t="shared" si="81"/>
        <v>316.5324012282</v>
      </c>
      <c r="L374" s="114">
        <f t="shared" si="81"/>
        <v>1449.1566064326</v>
      </c>
      <c r="M374" s="28">
        <f t="shared" si="81"/>
        <v>2.5278580000000002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3.2730000000000003E-3</v>
      </c>
      <c r="G379" s="17">
        <v>1.00319139625E-2</v>
      </c>
      <c r="H379" s="111">
        <v>0.2350761444458736</v>
      </c>
      <c r="I379" s="111">
        <v>0.66977295876743503</v>
      </c>
      <c r="J379" s="111">
        <v>0.63954503216617109</v>
      </c>
      <c r="K379" s="111">
        <v>6.4562739743505206</v>
      </c>
      <c r="L379" s="111">
        <v>8.0006681091299967</v>
      </c>
      <c r="M379" s="112">
        <v>2.5550000000000004E-3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4.9735369689999998E-3</v>
      </c>
      <c r="H381" s="111">
        <f t="shared" si="83"/>
        <v>3.0764146200000009</v>
      </c>
      <c r="I381" s="111">
        <f t="shared" si="83"/>
        <v>5.1273577000000001</v>
      </c>
      <c r="J381" s="111">
        <f t="shared" si="83"/>
        <v>3.5276220976000001</v>
      </c>
      <c r="K381" s="111">
        <f t="shared" si="83"/>
        <v>0.81012251660000012</v>
      </c>
      <c r="L381" s="111">
        <f t="shared" si="83"/>
        <v>12.541516934200002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3.3343381400000006E-4</v>
      </c>
      <c r="H382" s="113">
        <v>0.20624772</v>
      </c>
      <c r="I382" s="113">
        <v>0.34374619999999989</v>
      </c>
      <c r="J382" s="113">
        <v>0.23649738559999994</v>
      </c>
      <c r="K382" s="113">
        <v>5.4311899599999991E-2</v>
      </c>
      <c r="L382" s="113">
        <v>0.84080320519999985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4.6401031549999994E-3</v>
      </c>
      <c r="H384" s="113">
        <v>2.870166900000001</v>
      </c>
      <c r="I384" s="113">
        <v>4.7836115000000001</v>
      </c>
      <c r="J384" s="113">
        <v>3.2911247120000002</v>
      </c>
      <c r="K384" s="113">
        <v>0.75581061700000018</v>
      </c>
      <c r="L384" s="113">
        <v>11.700713729000002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0.99400099999999991</v>
      </c>
      <c r="G392" s="17">
        <f t="shared" ref="G392:M392" si="87">SUM(G393:G395)</f>
        <v>2.8898258221900002</v>
      </c>
      <c r="H392" s="111">
        <f t="shared" si="87"/>
        <v>32.733935725999999</v>
      </c>
      <c r="I392" s="111">
        <f t="shared" si="87"/>
        <v>189.94967863000002</v>
      </c>
      <c r="J392" s="111">
        <f t="shared" si="87"/>
        <v>137.38967863000002</v>
      </c>
      <c r="K392" s="111">
        <f t="shared" si="87"/>
        <v>50.530967863000001</v>
      </c>
      <c r="L392" s="111">
        <f t="shared" si="87"/>
        <v>410.60426084900001</v>
      </c>
      <c r="M392" s="112">
        <f t="shared" si="87"/>
        <v>3.1185450000000006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0.14511000000000002</v>
      </c>
      <c r="G393" s="23">
        <v>0.29036345526000007</v>
      </c>
      <c r="H393" s="113">
        <v>3.9652070040000007</v>
      </c>
      <c r="I393" s="113">
        <v>20.951035020000003</v>
      </c>
      <c r="J393" s="113">
        <v>18.701035020000003</v>
      </c>
      <c r="K393" s="113">
        <v>3.4451035020000003</v>
      </c>
      <c r="L393" s="113">
        <v>47.062380546000014</v>
      </c>
      <c r="M393" s="24">
        <v>0.18221599999999999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5.5190999999999997E-2</v>
      </c>
      <c r="G394" s="23">
        <v>8.9683585939999991E-2</v>
      </c>
      <c r="H394" s="113">
        <v>1.3797474760000004</v>
      </c>
      <c r="I394" s="113">
        <v>6.8987373800000018</v>
      </c>
      <c r="J394" s="113">
        <v>6.8987373800000018</v>
      </c>
      <c r="K394" s="113">
        <v>0.68987373800000018</v>
      </c>
      <c r="L394" s="113">
        <v>15.867095974000001</v>
      </c>
      <c r="M394" s="24">
        <v>2.6214999999999999E-2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0.79369999999999985</v>
      </c>
      <c r="G395" s="23">
        <v>2.5097787809900001</v>
      </c>
      <c r="H395" s="113">
        <v>27.388981246</v>
      </c>
      <c r="I395" s="113">
        <v>162.09990623000002</v>
      </c>
      <c r="J395" s="113">
        <v>111.78990623000001</v>
      </c>
      <c r="K395" s="113">
        <v>46.395990623000003</v>
      </c>
      <c r="L395" s="113">
        <v>347.67478432899998</v>
      </c>
      <c r="M395" s="24">
        <v>2.9101140000000005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0.22921501757667984</v>
      </c>
      <c r="I397" s="111">
        <f t="shared" si="89"/>
        <v>0.42022753093935389</v>
      </c>
      <c r="J397" s="111">
        <f t="shared" si="89"/>
        <v>0.14325938630656471</v>
      </c>
      <c r="K397" s="111">
        <f t="shared" si="89"/>
        <v>9.610109124153059</v>
      </c>
      <c r="L397" s="111">
        <f t="shared" si="89"/>
        <v>10.402811058975658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3.3405746728467994E-2</v>
      </c>
      <c r="I398" s="113">
        <v>6.1243868814979951E-2</v>
      </c>
      <c r="J398" s="113">
        <v>2.0878591752095343E-2</v>
      </c>
      <c r="K398" s="113">
        <v>1.4127651658606497</v>
      </c>
      <c r="L398" s="113">
        <v>1.5282933731561927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4.3616114559371375E-3</v>
      </c>
      <c r="I399" s="113">
        <v>7.996287644774891E-3</v>
      </c>
      <c r="J399" s="113">
        <v>2.7260071660715111E-3</v>
      </c>
      <c r="K399" s="113">
        <v>2.015155361332611</v>
      </c>
      <c r="L399" s="113">
        <v>2.0302392675993945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0.15603160715196179</v>
      </c>
      <c r="I400" s="113">
        <v>0.28605794557083614</v>
      </c>
      <c r="J400" s="113">
        <v>9.7519754688582899E-2</v>
      </c>
      <c r="K400" s="113">
        <v>1.6286676817594001</v>
      </c>
      <c r="L400" s="113">
        <v>2.1682769891707814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3.5416052240312926E-2</v>
      </c>
      <c r="I401" s="113">
        <v>6.4929428908762923E-2</v>
      </c>
      <c r="J401" s="113">
        <v>2.2135032699814951E-2</v>
      </c>
      <c r="K401" s="113">
        <v>4.5535209152003988</v>
      </c>
      <c r="L401" s="113">
        <v>4.6760014290492888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53.823389999999989</v>
      </c>
      <c r="I403" s="111">
        <v>89.705649999999991</v>
      </c>
      <c r="J403" s="111">
        <v>61.717487200000022</v>
      </c>
      <c r="K403" s="111">
        <v>14.173492699999999</v>
      </c>
      <c r="L403" s="111">
        <v>219.42001990000009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0.75360000000000005</v>
      </c>
      <c r="I405" s="111">
        <v>1.0940800000000002</v>
      </c>
      <c r="J405" s="111">
        <v>0.79450240000000005</v>
      </c>
      <c r="K405" s="111">
        <v>0.18245840000000002</v>
      </c>
      <c r="L405" s="111">
        <v>2.824640800000001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25.554299691734403</v>
      </c>
      <c r="I407" s="111">
        <v>42.590499486224004</v>
      </c>
      <c r="J407" s="111">
        <v>29.302263646522107</v>
      </c>
      <c r="K407" s="111">
        <v>6.7292989188233934</v>
      </c>
      <c r="L407" s="111">
        <v>104.1763617433039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0.99727399999999988</v>
      </c>
      <c r="G413" s="27">
        <f t="shared" ref="G413:M413" si="91">SUM(G411,G409,G407,G405,G403,G397,G392,G386,G381,G379)</f>
        <v>2.9048312731215002</v>
      </c>
      <c r="H413" s="114">
        <f t="shared" si="91"/>
        <v>116.40593119975694</v>
      </c>
      <c r="I413" s="114">
        <f t="shared" si="91"/>
        <v>329.5572663059308</v>
      </c>
      <c r="J413" s="114">
        <f t="shared" si="91"/>
        <v>233.51435839259489</v>
      </c>
      <c r="K413" s="114">
        <f t="shared" si="91"/>
        <v>88.492723496926985</v>
      </c>
      <c r="L413" s="114">
        <f t="shared" si="91"/>
        <v>767.97027939460963</v>
      </c>
      <c r="M413" s="28">
        <f t="shared" si="91"/>
        <v>3.1211000000000007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1.0357778032000002</v>
      </c>
      <c r="G418" s="17">
        <f t="shared" ref="G418:M418" si="93">SUM(G419:G427)</f>
        <v>235.79854685160299</v>
      </c>
      <c r="H418" s="111">
        <f t="shared" si="93"/>
        <v>3.2463314335879997E-2</v>
      </c>
      <c r="I418" s="111">
        <f t="shared" si="93"/>
        <v>2.5476341451205E-2</v>
      </c>
      <c r="J418" s="111">
        <f t="shared" si="93"/>
        <v>3.8143077572230004E-2</v>
      </c>
      <c r="K418" s="111">
        <f t="shared" si="93"/>
        <v>1.9087001607350003E-2</v>
      </c>
      <c r="L418" s="111">
        <f t="shared" si="93"/>
        <v>0.11516973495916</v>
      </c>
      <c r="M418" s="112">
        <f t="shared" si="93"/>
        <v>0.33995417352039997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9.7669271200000005E-2</v>
      </c>
      <c r="G419" s="23">
        <v>10.707341959003001</v>
      </c>
      <c r="H419" s="113">
        <v>1.0491289267199999E-2</v>
      </c>
      <c r="I419" s="113">
        <v>2.2354508600799999E-2</v>
      </c>
      <c r="J419" s="113">
        <v>1.18662770008E-2</v>
      </c>
      <c r="K419" s="113">
        <v>1.4715726100800002E-2</v>
      </c>
      <c r="L419" s="113">
        <v>5.94278009696E-2</v>
      </c>
      <c r="M419" s="24">
        <v>1.0552173520399999E-2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0.18760853199999997</v>
      </c>
      <c r="G423" s="23">
        <v>185.61241489259999</v>
      </c>
      <c r="H423" s="113">
        <v>2.191882506564E-2</v>
      </c>
      <c r="I423" s="113">
        <v>3.0084661854800003E-3</v>
      </c>
      <c r="J423" s="113">
        <v>2.6216633902040001E-2</v>
      </c>
      <c r="K423" s="113">
        <v>4.2978088363999998E-3</v>
      </c>
      <c r="L423" s="113">
        <v>5.5441733989560003E-2</v>
      </c>
      <c r="M423" s="24">
        <v>0.17930199999999999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0.75050000000000017</v>
      </c>
      <c r="G425" s="23">
        <v>21.014000000000003</v>
      </c>
      <c r="H425" s="113">
        <v>5.320000304E-5</v>
      </c>
      <c r="I425" s="113">
        <v>1.13366664925E-4</v>
      </c>
      <c r="J425" s="113">
        <v>6.016666939E-5</v>
      </c>
      <c r="K425" s="113">
        <v>7.3466670150000005E-5</v>
      </c>
      <c r="L425" s="113">
        <v>3.0019999999999998E-4</v>
      </c>
      <c r="M425" s="24">
        <v>0.15009999999999998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18.464790000000004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75.059090164641617</v>
      </c>
      <c r="H434" s="111">
        <v>42.033132525331823</v>
      </c>
      <c r="I434" s="111">
        <v>78.812123484997173</v>
      </c>
      <c r="J434" s="111">
        <v>178.64081323266026</v>
      </c>
      <c r="K434" s="111">
        <v>0</v>
      </c>
      <c r="L434" s="111">
        <v>299.48606924298929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5.3809999999999986E-3</v>
      </c>
      <c r="G436" s="17">
        <f t="shared" ref="G436:M436" si="97">SUM(G437:G438)</f>
        <v>9.6870599999999995E-4</v>
      </c>
      <c r="H436" s="111">
        <f t="shared" si="97"/>
        <v>4.7358960000000005E-4</v>
      </c>
      <c r="I436" s="111">
        <f t="shared" si="97"/>
        <v>2.5868038000000001E-4</v>
      </c>
      <c r="J436" s="111">
        <f t="shared" si="97"/>
        <v>2.3105432000000001E-4</v>
      </c>
      <c r="K436" s="111">
        <f t="shared" si="97"/>
        <v>2.5078722000000003E-4</v>
      </c>
      <c r="L436" s="111">
        <f t="shared" si="97"/>
        <v>1.21411152E-3</v>
      </c>
      <c r="M436" s="112">
        <f t="shared" si="97"/>
        <v>1.4709999999999997E-2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5.3809999999999986E-3</v>
      </c>
      <c r="G437" s="23">
        <v>9.6870599999999995E-4</v>
      </c>
      <c r="H437" s="113">
        <v>4.7358960000000005E-4</v>
      </c>
      <c r="I437" s="113">
        <v>2.5868038000000001E-4</v>
      </c>
      <c r="J437" s="113">
        <v>2.3105432000000001E-4</v>
      </c>
      <c r="K437" s="113">
        <v>2.5078722000000003E-4</v>
      </c>
      <c r="L437" s="113">
        <v>1.21411152E-3</v>
      </c>
      <c r="M437" s="24">
        <v>1.4709999999999997E-2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1.0411588032000003</v>
      </c>
      <c r="G449" s="27">
        <f t="shared" ref="G449:M449" si="101">SUM(G440,G436,G434,G429,G418)</f>
        <v>310.85860572224459</v>
      </c>
      <c r="H449" s="114">
        <f t="shared" si="101"/>
        <v>42.066069429267699</v>
      </c>
      <c r="I449" s="114">
        <f t="shared" si="101"/>
        <v>78.837858506828383</v>
      </c>
      <c r="J449" s="114">
        <f t="shared" si="101"/>
        <v>178.67918736455252</v>
      </c>
      <c r="K449" s="114">
        <f t="shared" si="101"/>
        <v>1.9337788827350003E-2</v>
      </c>
      <c r="L449" s="114">
        <f t="shared" si="101"/>
        <v>299.6024530894685</v>
      </c>
      <c r="M449" s="28">
        <f t="shared" si="101"/>
        <v>0.35466417352039997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4.3802737522202282</v>
      </c>
      <c r="H470" s="111">
        <f t="shared" si="107"/>
        <v>13738.53074931445</v>
      </c>
      <c r="I470" s="111">
        <f t="shared" si="107"/>
        <v>16085.58005135922</v>
      </c>
      <c r="J470" s="111">
        <f t="shared" si="107"/>
        <v>6707.2473580507894</v>
      </c>
      <c r="K470" s="111">
        <f t="shared" si="107"/>
        <v>5700.5868076739143</v>
      </c>
      <c r="L470" s="111">
        <f t="shared" si="107"/>
        <v>42231.944966398391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3.1030506841907295</v>
      </c>
      <c r="H471" s="113">
        <v>12734.633417843264</v>
      </c>
      <c r="I471" s="113">
        <v>13283.352640102501</v>
      </c>
      <c r="J471" s="113">
        <v>5511.7665663751786</v>
      </c>
      <c r="K471" s="113">
        <v>4842.2929059580911</v>
      </c>
      <c r="L471" s="113">
        <v>36372.045530279043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3.3103504384782617E-4</v>
      </c>
      <c r="H472" s="113">
        <v>0.2601935444643913</v>
      </c>
      <c r="I472" s="113">
        <v>0.72629088620213045</v>
      </c>
      <c r="J472" s="113">
        <v>0.3098488010415652</v>
      </c>
      <c r="K472" s="113">
        <v>0.22245554946573912</v>
      </c>
      <c r="L472" s="113">
        <v>1.5187887811738265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0.42688041808484839</v>
      </c>
      <c r="H473" s="113">
        <v>335.52800861469086</v>
      </c>
      <c r="I473" s="113">
        <v>936.5756372781575</v>
      </c>
      <c r="J473" s="113">
        <v>399.56007132741826</v>
      </c>
      <c r="K473" s="113">
        <v>286.86364095301803</v>
      </c>
      <c r="L473" s="113">
        <v>1958.5273581732847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1.7159349352499999E-2</v>
      </c>
      <c r="H474" s="113">
        <v>13.487248591065001</v>
      </c>
      <c r="I474" s="113">
        <v>37.647612479385003</v>
      </c>
      <c r="J474" s="113">
        <v>16.06115099394</v>
      </c>
      <c r="K474" s="113">
        <v>11.531082764879999</v>
      </c>
      <c r="L474" s="113">
        <v>78.727094829270001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0.83285226554830272</v>
      </c>
      <c r="H475" s="113">
        <v>654.62188072096592</v>
      </c>
      <c r="I475" s="113">
        <v>1827.2778706129759</v>
      </c>
      <c r="J475" s="113">
        <v>779.54972055321127</v>
      </c>
      <c r="K475" s="113">
        <v>559.67672244845937</v>
      </c>
      <c r="L475" s="113">
        <v>3821.1261943356135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81.16402100000002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81.16402100000002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81.16402100000002</v>
      </c>
      <c r="G526" s="27">
        <f t="shared" ref="G526:M526" si="117">SUM(G520,G514,G497,G477,G470,G462,G454)</f>
        <v>4.3802737522202282</v>
      </c>
      <c r="H526" s="114">
        <f t="shared" si="117"/>
        <v>13738.53074931445</v>
      </c>
      <c r="I526" s="114">
        <f t="shared" si="117"/>
        <v>16085.58005135922</v>
      </c>
      <c r="J526" s="114">
        <f t="shared" si="117"/>
        <v>6707.2473580507894</v>
      </c>
      <c r="K526" s="114">
        <f t="shared" si="117"/>
        <v>5700.5868076739143</v>
      </c>
      <c r="L526" s="114">
        <f t="shared" si="117"/>
        <v>42231.944966398391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1998&amp;CTOTAL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1120652.3703976888</v>
      </c>
      <c r="E4" s="159">
        <f>ACIDIFICADORES!G43</f>
        <v>264423.83605401218</v>
      </c>
      <c r="F4" s="159">
        <f>ACIDIFICADORES!H43</f>
        <v>1836.3498912312298</v>
      </c>
      <c r="G4" s="159">
        <f>ACIDIFICADORES!I43</f>
        <v>1823.8612146245782</v>
      </c>
      <c r="H4" s="159">
        <f>ACIDIFICADORES!J43</f>
        <v>15375.553914826753</v>
      </c>
      <c r="I4" s="159">
        <f>ACIDIFICADORES!K43</f>
        <v>84317.82449884183</v>
      </c>
      <c r="J4" s="159">
        <f>ACIDIFICADORES!L43</f>
        <v>1443.2837803766938</v>
      </c>
      <c r="K4" s="159">
        <f>ACIDIFICADORES!M43</f>
        <v>96.413897000000006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25419.617798000003</v>
      </c>
      <c r="E5" s="164">
        <f>ACIDIFICADORES!G70</f>
        <v>41423.742055999996</v>
      </c>
      <c r="F5" s="164">
        <f>ACIDIFICADORES!H70</f>
        <v>43342.284335000004</v>
      </c>
      <c r="G5" s="164">
        <f>ACIDIFICADORES!I70</f>
        <v>30947.404139999999</v>
      </c>
      <c r="H5" s="164">
        <f>ACIDIFICADORES!J70</f>
        <v>375573.15201399993</v>
      </c>
      <c r="I5" s="164">
        <f>ACIDIFICADORES!K70</f>
        <v>22677.091733000001</v>
      </c>
      <c r="J5" s="164">
        <f>ACIDIFICADORES!L70</f>
        <v>450.35992099999993</v>
      </c>
      <c r="K5" s="164">
        <f>ACIDIFICADORES!M70</f>
        <v>5329.7489019999994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220379.29064044112</v>
      </c>
      <c r="E6" s="164">
        <f>ACIDIFICADORES!G116</f>
        <v>152138.86677170784</v>
      </c>
      <c r="F6" s="164">
        <f>ACIDIFICADORES!H116</f>
        <v>22911.832376388575</v>
      </c>
      <c r="G6" s="164">
        <f>ACIDIFICADORES!I116</f>
        <v>18576.27937203848</v>
      </c>
      <c r="H6" s="164">
        <f>ACIDIFICADORES!J116</f>
        <v>154388.69724682526</v>
      </c>
      <c r="I6" s="164">
        <f>ACIDIFICADORES!K116</f>
        <v>50348.963497579985</v>
      </c>
      <c r="J6" s="164">
        <f>ACIDIFICADORES!L116</f>
        <v>565.91665768357973</v>
      </c>
      <c r="K6" s="164">
        <f>ACIDIFICADORES!M116</f>
        <v>1372.8670727534604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70779.407673775568</v>
      </c>
      <c r="E7" s="164">
        <f>ACIDIFICADORES!G238</f>
        <v>9520.1903781896326</v>
      </c>
      <c r="F7" s="164">
        <f>ACIDIFICADORES!H238</f>
        <v>40293.447086007604</v>
      </c>
      <c r="G7" s="164">
        <f>ACIDIFICADORES!I238</f>
        <v>4700.4182145022005</v>
      </c>
      <c r="H7" s="164">
        <f>ACIDIFICADORES!J238</f>
        <v>165669.26820435835</v>
      </c>
      <c r="I7" s="164">
        <f>ACIDIFICADORES!K238</f>
        <v>24668.658455608536</v>
      </c>
      <c r="J7" s="164">
        <f>ACIDIFICADORES!L238</f>
        <v>7702.2942450216642</v>
      </c>
      <c r="K7" s="164">
        <f>ACIDIFICADORES!M238</f>
        <v>3314.8796713731726</v>
      </c>
      <c r="L7" s="164">
        <f>ACIDIFICADORES!N238</f>
        <v>0</v>
      </c>
      <c r="M7" s="164">
        <f>ACIDIFICADORES!O238</f>
        <v>5438737.1384024005</v>
      </c>
      <c r="N7" s="165">
        <f>ACIDIFICADORES!P238</f>
        <v>846892.02686535718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45977.231432787587</v>
      </c>
      <c r="G8" s="164">
        <f>ACIDIFICADORES!I272</f>
        <v>44711.093256855202</v>
      </c>
      <c r="H8" s="164">
        <f>ACIDIFICADORES!J272</f>
        <v>0</v>
      </c>
      <c r="I8" s="164">
        <f>ACIDIFICADORES!K272</f>
        <v>35.254876401719855</v>
      </c>
      <c r="J8" s="164">
        <f>ACIDIFICADORES!L272</f>
        <v>0.43218185356901995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8.9269820000000042</v>
      </c>
      <c r="E9" s="164">
        <f>ACIDIFICADORES!G341</f>
        <v>26.161149000000002</v>
      </c>
      <c r="F9" s="164">
        <f>ACIDIFICADORES!H341</f>
        <v>427515.48371400003</v>
      </c>
      <c r="G9" s="164">
        <f>ACIDIFICADORES!I341</f>
        <v>0</v>
      </c>
      <c r="H9" s="164">
        <f>ACIDIFICADORES!J341</f>
        <v>798.43077199999993</v>
      </c>
      <c r="I9" s="164">
        <f>ACIDIFICADORES!K341</f>
        <v>0</v>
      </c>
      <c r="J9" s="164">
        <f>ACIDIFICADORES!L341</f>
        <v>2421.55044</v>
      </c>
      <c r="K9" s="164">
        <f>ACIDIFICADORES!M341</f>
        <v>138.009367</v>
      </c>
      <c r="L9" s="164">
        <f>ACIDIFICADORES!N341</f>
        <v>161680.09399999998</v>
      </c>
      <c r="M9" s="164">
        <f>ACIDIFICADORES!O341</f>
        <v>2069266.5804009854</v>
      </c>
      <c r="N9" s="165">
        <f>ACIDIFICADORES!P341</f>
        <v>250.55502710000005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21923.77763</v>
      </c>
      <c r="E10" s="164">
        <f>ACIDIFICADORES!G374</f>
        <v>537805.01138599997</v>
      </c>
      <c r="F10" s="164">
        <f>ACIDIFICADORES!H374</f>
        <v>227293.44673000003</v>
      </c>
      <c r="G10" s="164">
        <f>ACIDIFICADORES!I374</f>
        <v>12765.651319000001</v>
      </c>
      <c r="H10" s="164">
        <f>ACIDIFICADORES!J374</f>
        <v>1471707.2730879998</v>
      </c>
      <c r="I10" s="164">
        <f>ACIDIFICADORES!K374</f>
        <v>71477.101824999991</v>
      </c>
      <c r="J10" s="164">
        <f>ACIDIFICADORES!L374</f>
        <v>5125.667512</v>
      </c>
      <c r="K10" s="164">
        <f>ACIDIFICADORES!M374</f>
        <v>4882.5549080000001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497536.35530646314</v>
      </c>
      <c r="E11" s="164">
        <f>ACIDIFICADORES!G413</f>
        <v>720248.41734565387</v>
      </c>
      <c r="F11" s="164">
        <f>ACIDIFICADORES!H413</f>
        <v>33875.576781153068</v>
      </c>
      <c r="G11" s="164">
        <f>ACIDIFICADORES!I413</f>
        <v>3080.3362864550272</v>
      </c>
      <c r="H11" s="164">
        <f>ACIDIFICADORES!J413</f>
        <v>105439.54887037951</v>
      </c>
      <c r="I11" s="164">
        <f>ACIDIFICADORES!K413</f>
        <v>46942.431972494887</v>
      </c>
      <c r="J11" s="164">
        <f>ACIDIFICADORES!L413</f>
        <v>1369.1733916440992</v>
      </c>
      <c r="K11" s="164">
        <f>ACIDIFICADORES!M413</f>
        <v>81.356340000000003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24852.339221652313</v>
      </c>
      <c r="E12" s="164">
        <f>ACIDIFICADORES!G449</f>
        <v>41988.883510080006</v>
      </c>
      <c r="F12" s="164">
        <f>ACIDIFICADORES!H449</f>
        <v>12078.382831381999</v>
      </c>
      <c r="G12" s="164">
        <f>ACIDIFICADORES!I449</f>
        <v>510024.38400145742</v>
      </c>
      <c r="H12" s="164">
        <f>ACIDIFICADORES!J449</f>
        <v>475302.81520547997</v>
      </c>
      <c r="I12" s="164">
        <f>ACIDIFICADORES!K449</f>
        <v>996.70184152914408</v>
      </c>
      <c r="J12" s="164">
        <f>ACIDIFICADORES!L449</f>
        <v>4027.7546040170005</v>
      </c>
      <c r="K12" s="164">
        <f>ACIDIFICADORES!M449</f>
        <v>6803.0483990000002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2942.0719550000003</v>
      </c>
      <c r="E13" s="164">
        <f>ACIDIFICADORES!G526</f>
        <v>106436.415526</v>
      </c>
      <c r="F13" s="164">
        <f>ACIDIFICADORES!H526</f>
        <v>146228.91285700002</v>
      </c>
      <c r="G13" s="164">
        <f>ACIDIFICADORES!I526</f>
        <v>972266.57879499986</v>
      </c>
      <c r="H13" s="164">
        <f>ACIDIFICADORES!J526</f>
        <v>624885.74003700004</v>
      </c>
      <c r="I13" s="164">
        <f>ACIDIFICADORES!K526</f>
        <v>640.77605599999993</v>
      </c>
      <c r="J13" s="164">
        <f>ACIDIFICADORES!L526</f>
        <v>29901.748727000006</v>
      </c>
      <c r="K13" s="164">
        <f>ACIDIFICADORES!M526</f>
        <v>547084.50980699994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3068.228239999999</v>
      </c>
      <c r="E14" s="164">
        <f>ACIDIFICADORES!G653</f>
        <v>15409.14364</v>
      </c>
      <c r="F14" s="164">
        <f>ACIDIFICADORES!H653</f>
        <v>40855.029279999995</v>
      </c>
      <c r="G14" s="164">
        <f>ACIDIFICADORES!I653</f>
        <v>8348.2509599999976</v>
      </c>
      <c r="H14" s="164">
        <f>ACIDIFICADORES!J653</f>
        <v>442608.13536000001</v>
      </c>
      <c r="I14" s="164">
        <f>ACIDIFICADORES!K653</f>
        <v>0</v>
      </c>
      <c r="J14" s="164">
        <f>ACIDIFICADORES!L653</f>
        <v>2493.817712</v>
      </c>
      <c r="K14" s="164">
        <f>ACIDIFICADORES!M653</f>
        <v>3449.2710999999986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1987562.3858450213</v>
      </c>
      <c r="E15" s="168">
        <f t="shared" si="0"/>
        <v>1889420.6678166434</v>
      </c>
      <c r="F15" s="168">
        <f t="shared" si="0"/>
        <v>1042207.9773149501</v>
      </c>
      <c r="G15" s="168">
        <f t="shared" si="0"/>
        <v>1607244.257559933</v>
      </c>
      <c r="H15" s="168">
        <f t="shared" si="0"/>
        <v>3831748.6147128702</v>
      </c>
      <c r="I15" s="168">
        <f t="shared" si="0"/>
        <v>302104.80475645605</v>
      </c>
      <c r="J15" s="168">
        <f t="shared" si="0"/>
        <v>55501.99917259661</v>
      </c>
      <c r="K15" s="168">
        <f t="shared" si="0"/>
        <v>572552.65946412657</v>
      </c>
      <c r="L15" s="168">
        <f t="shared" si="0"/>
        <v>161680.09399999998</v>
      </c>
      <c r="M15" s="168">
        <f t="shared" si="0"/>
        <v>7508003.7188033862</v>
      </c>
      <c r="N15" s="169">
        <f t="shared" si="0"/>
        <v>847142.58189245721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4332.0561259118458</v>
      </c>
      <c r="E20" s="159">
        <f>'METALES PESADOS'!G43</f>
        <v>2780.164266123822</v>
      </c>
      <c r="F20" s="159">
        <f>'METALES PESADOS'!H43</f>
        <v>10194.802113800479</v>
      </c>
      <c r="G20" s="159">
        <f>'METALES PESADOS'!I43</f>
        <v>8654.0710646599364</v>
      </c>
      <c r="H20" s="159">
        <f>'METALES PESADOS'!J43</f>
        <v>4028.1792191294016</v>
      </c>
      <c r="I20" s="159">
        <f>'METALES PESADOS'!K43</f>
        <v>152440.16162422544</v>
      </c>
      <c r="J20" s="159">
        <f>'METALES PESADOS'!L43</f>
        <v>5011.7333829459567</v>
      </c>
      <c r="K20" s="159">
        <f>'METALES PESADOS'!M43</f>
        <v>3041.639403629174</v>
      </c>
      <c r="L20" s="160">
        <f>'METALES PESADOS'!N43</f>
        <v>23930.95708484124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146.20624800000004</v>
      </c>
      <c r="E21" s="164">
        <f>'METALES PESADOS'!G70</f>
        <v>1131.5121660000002</v>
      </c>
      <c r="F21" s="164">
        <f>'METALES PESADOS'!H70</f>
        <v>3111.2438729999999</v>
      </c>
      <c r="G21" s="164">
        <f>'METALES PESADOS'!I70</f>
        <v>999.93249700000035</v>
      </c>
      <c r="H21" s="164">
        <f>'METALES PESADOS'!J70</f>
        <v>151.71458199999998</v>
      </c>
      <c r="I21" s="164">
        <f>'METALES PESADOS'!K70</f>
        <v>10586.810928000001</v>
      </c>
      <c r="J21" s="164">
        <f>'METALES PESADOS'!L70</f>
        <v>5007.9369849999985</v>
      </c>
      <c r="K21" s="164">
        <f>'METALES PESADOS'!M70</f>
        <v>76.870249000000015</v>
      </c>
      <c r="L21" s="165">
        <f>'METALES PESADOS'!N70</f>
        <v>47253.348509000003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2585.1313781760637</v>
      </c>
      <c r="E22" s="164">
        <f>'METALES PESADOS'!G116</f>
        <v>9747.1712467985271</v>
      </c>
      <c r="F22" s="164">
        <f>'METALES PESADOS'!H116</f>
        <v>5936.498280475339</v>
      </c>
      <c r="G22" s="164">
        <f>'METALES PESADOS'!I116</f>
        <v>5394.8001648340723</v>
      </c>
      <c r="H22" s="164">
        <f>'METALES PESADOS'!J116</f>
        <v>3428.7015877492754</v>
      </c>
      <c r="I22" s="164">
        <f>'METALES PESADOS'!K116</f>
        <v>35572.237846948221</v>
      </c>
      <c r="J22" s="164">
        <f>'METALES PESADOS'!L116</f>
        <v>41418.207980258609</v>
      </c>
      <c r="K22" s="164">
        <f>'METALES PESADOS'!M116</f>
        <v>762.42150221107863</v>
      </c>
      <c r="L22" s="165">
        <f>'METALES PESADOS'!N116</f>
        <v>52223.58859319664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2084.7251560837249</v>
      </c>
      <c r="E23" s="164">
        <f>'METALES PESADOS'!G238</f>
        <v>2003.4329848852556</v>
      </c>
      <c r="F23" s="164">
        <f>'METALES PESADOS'!H238</f>
        <v>8680.6105932938226</v>
      </c>
      <c r="G23" s="164">
        <f>'METALES PESADOS'!I238</f>
        <v>11867.840563910866</v>
      </c>
      <c r="H23" s="164">
        <f>'METALES PESADOS'!J238</f>
        <v>2054.1328431493134</v>
      </c>
      <c r="I23" s="164">
        <f>'METALES PESADOS'!K238</f>
        <v>5940.9638411482683</v>
      </c>
      <c r="J23" s="164">
        <f>'METALES PESADOS'!L238</f>
        <v>37451.680859149921</v>
      </c>
      <c r="K23" s="164">
        <f>'METALES PESADOS'!M238</f>
        <v>3535.7539839800002</v>
      </c>
      <c r="L23" s="165">
        <f>'METALES PESADOS'!N238</f>
        <v>30902.566621581431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3.9310000000000013E-3</v>
      </c>
      <c r="E25" s="164">
        <f>'METALES PESADOS'!G341</f>
        <v>76.182175999999998</v>
      </c>
      <c r="F25" s="164">
        <f>'METALES PESADOS'!H341</f>
        <v>4.6111999999999986E-2</v>
      </c>
      <c r="G25" s="164">
        <f>'METALES PESADOS'!I341</f>
        <v>77.490244000000004</v>
      </c>
      <c r="H25" s="164">
        <f>'METALES PESADOS'!J341</f>
        <v>222.44379000000001</v>
      </c>
      <c r="I25" s="164">
        <f>'METALES PESADOS'!K341</f>
        <v>38.177579999999992</v>
      </c>
      <c r="J25" s="164">
        <f>'METALES PESADOS'!L341</f>
        <v>2.3174710000000003</v>
      </c>
      <c r="K25" s="164">
        <f>'METALES PESADOS'!M341</f>
        <v>0</v>
      </c>
      <c r="L25" s="165">
        <f>'METALES PESADOS'!N341</f>
        <v>38.857448999999995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70.307358000000022</v>
      </c>
      <c r="E26" s="164">
        <f>'METALES PESADOS'!G374</f>
        <v>217.56363899999999</v>
      </c>
      <c r="F26" s="164">
        <f>'METALES PESADOS'!H374</f>
        <v>3050.0813479999997</v>
      </c>
      <c r="G26" s="164">
        <f>'METALES PESADOS'!I374</f>
        <v>77715.632573999988</v>
      </c>
      <c r="H26" s="164">
        <f>'METALES PESADOS'!J374</f>
        <v>149.64845600000001</v>
      </c>
      <c r="I26" s="164">
        <f>'METALES PESADOS'!K374</f>
        <v>1673.756476</v>
      </c>
      <c r="J26" s="164">
        <f>'METALES PESADOS'!L374</f>
        <v>419867.23032200005</v>
      </c>
      <c r="K26" s="164">
        <f>'METALES PESADOS'!M374</f>
        <v>240.961499</v>
      </c>
      <c r="L26" s="165">
        <f>'METALES PESADOS'!N374</f>
        <v>39206.552513000002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3705.1805855306607</v>
      </c>
      <c r="E27" s="164">
        <f>'METALES PESADOS'!G413</f>
        <v>165.7850353886007</v>
      </c>
      <c r="F27" s="164">
        <f>'METALES PESADOS'!H413</f>
        <v>4130.6203652360646</v>
      </c>
      <c r="G27" s="164">
        <f>'METALES PESADOS'!I413</f>
        <v>14215.244578302993</v>
      </c>
      <c r="H27" s="164">
        <f>'METALES PESADOS'!J413</f>
        <v>211.43999452054652</v>
      </c>
      <c r="I27" s="164">
        <f>'METALES PESADOS'!K413</f>
        <v>171654.91187067042</v>
      </c>
      <c r="J27" s="164">
        <f>'METALES PESADOS'!L413</f>
        <v>9312.8924650304562</v>
      </c>
      <c r="K27" s="164">
        <f>'METALES PESADOS'!M413</f>
        <v>1458.7126681736736</v>
      </c>
      <c r="L27" s="165">
        <f>'METALES PESADOS'!N413</f>
        <v>13083.971524835155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911.33202221440013</v>
      </c>
      <c r="E28" s="164">
        <f>'METALES PESADOS'!G449</f>
        <v>1305.25936116503</v>
      </c>
      <c r="F28" s="164">
        <f>'METALES PESADOS'!H449</f>
        <v>1484.9110545496912</v>
      </c>
      <c r="G28" s="164">
        <f>'METALES PESADOS'!I449</f>
        <v>3577.8856315149692</v>
      </c>
      <c r="H28" s="164">
        <f>'METALES PESADOS'!J449</f>
        <v>354.31902421199999</v>
      </c>
      <c r="I28" s="164">
        <f>'METALES PESADOS'!K449</f>
        <v>768.57519758466117</v>
      </c>
      <c r="J28" s="164">
        <f>'METALES PESADOS'!L449</f>
        <v>7907.9188933901805</v>
      </c>
      <c r="K28" s="164">
        <f>'METALES PESADOS'!M449</f>
        <v>246.70622175334395</v>
      </c>
      <c r="L28" s="165">
        <f>'METALES PESADOS'!N449</f>
        <v>138152.55149179016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74.273523000000026</v>
      </c>
      <c r="E29" s="164">
        <f>'METALES PESADOS'!G526</f>
        <v>4860.7113210000007</v>
      </c>
      <c r="F29" s="164">
        <f>'METALES PESADOS'!H526</f>
        <v>880.84502299999997</v>
      </c>
      <c r="G29" s="164">
        <f>'METALES PESADOS'!I526</f>
        <v>504.90260099999995</v>
      </c>
      <c r="H29" s="164">
        <f>'METALES PESADOS'!J526</f>
        <v>949.65436799999998</v>
      </c>
      <c r="I29" s="164">
        <f>'METALES PESADOS'!K526</f>
        <v>330.02648599999998</v>
      </c>
      <c r="J29" s="164">
        <f>'METALES PESADOS'!L526</f>
        <v>550.56249100000002</v>
      </c>
      <c r="K29" s="164">
        <f>'METALES PESADOS'!M526</f>
        <v>236.84126100000009</v>
      </c>
      <c r="L29" s="165">
        <f>'METALES PESADOS'!N526</f>
        <v>5157.4638470000009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13909.216327916694</v>
      </c>
      <c r="E31" s="168">
        <f t="shared" si="1"/>
        <v>22287.782196361237</v>
      </c>
      <c r="F31" s="168">
        <f t="shared" si="1"/>
        <v>37469.658763355394</v>
      </c>
      <c r="G31" s="168">
        <f t="shared" si="1"/>
        <v>123007.79991922283</v>
      </c>
      <c r="H31" s="168">
        <f t="shared" si="1"/>
        <v>11550.233864760536</v>
      </c>
      <c r="I31" s="168">
        <f t="shared" si="1"/>
        <v>379005.62185057695</v>
      </c>
      <c r="J31" s="168">
        <f t="shared" si="1"/>
        <v>526530.48084977525</v>
      </c>
      <c r="K31" s="168">
        <f t="shared" si="1"/>
        <v>9599.9067887472702</v>
      </c>
      <c r="L31" s="169">
        <f t="shared" si="1"/>
        <v>349949.85763424466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1.2690000000000002E-3</v>
      </c>
      <c r="E36" s="159">
        <f>COPs!G43</f>
        <v>3.9876953005349893</v>
      </c>
      <c r="F36" s="159">
        <f>COPs!H43</f>
        <v>58.547486233711908</v>
      </c>
      <c r="G36" s="159">
        <f>COPs!I43</f>
        <v>28.795685042554062</v>
      </c>
      <c r="H36" s="159">
        <f>COPs!J43</f>
        <v>20.204685004888209</v>
      </c>
      <c r="I36" s="159">
        <f>COPs!K43</f>
        <v>3.5897314647866634</v>
      </c>
      <c r="J36" s="159">
        <f>COPs!L43</f>
        <v>111.13758949519044</v>
      </c>
      <c r="K36" s="160">
        <f>COPs!M43</f>
        <v>2.0473167355942999E-3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0.43881599999999998</v>
      </c>
      <c r="E37" s="164">
        <f>COPs!G70</f>
        <v>57.558362351339767</v>
      </c>
      <c r="F37" s="164">
        <f>COPs!H70</f>
        <v>12258.302956314597</v>
      </c>
      <c r="G37" s="164">
        <f>COPs!I70</f>
        <v>11377.300454670592</v>
      </c>
      <c r="H37" s="164">
        <f>COPs!J70</f>
        <v>4374.2159335190354</v>
      </c>
      <c r="I37" s="164">
        <f>COPs!K70</f>
        <v>6460.2869122066522</v>
      </c>
      <c r="J37" s="164">
        <f>COPs!L70</f>
        <v>34470.106256710875</v>
      </c>
      <c r="K37" s="165">
        <f>COPs!M70</f>
        <v>2.0872310000000001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0.50115654224504591</v>
      </c>
      <c r="E38" s="164">
        <f>COPs!G116</f>
        <v>8.5277257855088955</v>
      </c>
      <c r="F38" s="164">
        <f>COPs!H116</f>
        <v>507.39827243407188</v>
      </c>
      <c r="G38" s="164">
        <f>COPs!I116</f>
        <v>790.87035539681494</v>
      </c>
      <c r="H38" s="164">
        <f>COPs!J116</f>
        <v>283.71152440331747</v>
      </c>
      <c r="I38" s="164">
        <f>COPs!K116</f>
        <v>236.47279749810755</v>
      </c>
      <c r="J38" s="164">
        <f>COPs!L116</f>
        <v>1818.4529495978552</v>
      </c>
      <c r="K38" s="165">
        <f>COPs!M116</f>
        <v>2.0784093199113003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0.11001983</v>
      </c>
      <c r="E39" s="164">
        <f>COPs!G238</f>
        <v>55.051773407020299</v>
      </c>
      <c r="F39" s="164">
        <f>COPs!H238</f>
        <v>2694.31</v>
      </c>
      <c r="G39" s="164">
        <f>COPs!I238</f>
        <v>1490.0810000000001</v>
      </c>
      <c r="H39" s="164">
        <f>COPs!J238</f>
        <v>1490.0810000000001</v>
      </c>
      <c r="I39" s="164">
        <f>COPs!K238</f>
        <v>183.5951</v>
      </c>
      <c r="J39" s="164">
        <f>COPs!L238</f>
        <v>15242.093442705294</v>
      </c>
      <c r="K39" s="165">
        <f>COPs!M238</f>
        <v>26.573727420800001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1.4107000000000002E-3</v>
      </c>
      <c r="F41" s="164">
        <f>COPs!H341</f>
        <v>1.9018769999999994</v>
      </c>
      <c r="G41" s="164">
        <f>COPs!I341</f>
        <v>0.80441499999999999</v>
      </c>
      <c r="H41" s="164">
        <f>COPs!J341</f>
        <v>0.80441499999999999</v>
      </c>
      <c r="I41" s="164">
        <f>COPs!K341</f>
        <v>0.80441499999999999</v>
      </c>
      <c r="J41" s="164">
        <f>COPs!L341</f>
        <v>4.3151219999999997</v>
      </c>
      <c r="K41" s="165">
        <f>COPs!M341</f>
        <v>2262.3351670000002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10.966803789699998</v>
      </c>
      <c r="F42" s="164">
        <f>COPs!H374</f>
        <v>279.22666892030003</v>
      </c>
      <c r="G42" s="164">
        <f>COPs!I374</f>
        <v>463.08397119210002</v>
      </c>
      <c r="H42" s="164">
        <f>COPs!J374</f>
        <v>390.31356509260002</v>
      </c>
      <c r="I42" s="164">
        <f>COPs!K374</f>
        <v>316.5324012282</v>
      </c>
      <c r="J42" s="164">
        <f>COPs!L374</f>
        <v>1449.1566064326</v>
      </c>
      <c r="K42" s="165">
        <f>COPs!M374</f>
        <v>2.5278580000000002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0.99727399999999988</v>
      </c>
      <c r="E43" s="164">
        <f>COPs!G413</f>
        <v>2.9048312731215002</v>
      </c>
      <c r="F43" s="164">
        <f>COPs!H413</f>
        <v>116.40593119975694</v>
      </c>
      <c r="G43" s="164">
        <f>COPs!I413</f>
        <v>329.5572663059308</v>
      </c>
      <c r="H43" s="164">
        <f>COPs!J413</f>
        <v>233.51435839259489</v>
      </c>
      <c r="I43" s="164">
        <f>COPs!K413</f>
        <v>88.492723496926985</v>
      </c>
      <c r="J43" s="164">
        <f>COPs!L413</f>
        <v>767.97027939460963</v>
      </c>
      <c r="K43" s="165">
        <f>COPs!M413</f>
        <v>3.1211000000000007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1.0411588032000003</v>
      </c>
      <c r="E44" s="164">
        <f>COPs!G449</f>
        <v>310.85860572224459</v>
      </c>
      <c r="F44" s="164">
        <f>COPs!H449</f>
        <v>42.066069429267699</v>
      </c>
      <c r="G44" s="164">
        <f>COPs!I449</f>
        <v>78.837858506828383</v>
      </c>
      <c r="H44" s="164">
        <f>COPs!J449</f>
        <v>178.67918736455252</v>
      </c>
      <c r="I44" s="164">
        <f>COPs!K449</f>
        <v>1.9337788827350003E-2</v>
      </c>
      <c r="J44" s="164">
        <f>COPs!L449</f>
        <v>299.6024530894685</v>
      </c>
      <c r="K44" s="165">
        <f>COPs!M449</f>
        <v>0.35466417352039997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81.16402100000002</v>
      </c>
      <c r="E45" s="164">
        <f>COPs!G526</f>
        <v>4.3802737522202282</v>
      </c>
      <c r="F45" s="164">
        <f>COPs!H526</f>
        <v>13738.53074931445</v>
      </c>
      <c r="G45" s="164">
        <f>COPs!I526</f>
        <v>16085.58005135922</v>
      </c>
      <c r="H45" s="164">
        <f>COPs!J526</f>
        <v>6707.2473580507894</v>
      </c>
      <c r="I45" s="164">
        <f>COPs!K526</f>
        <v>5700.5868076739143</v>
      </c>
      <c r="J45" s="164">
        <f>COPs!L526</f>
        <v>42231.944966398391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84.253715175445066</v>
      </c>
      <c r="E47" s="168">
        <f t="shared" si="2"/>
        <v>454.23748208169025</v>
      </c>
      <c r="F47" s="168">
        <f t="shared" ref="F47:I47" si="3">SUM(F36:F46)</f>
        <v>29696.690010846156</v>
      </c>
      <c r="G47" s="168">
        <f t="shared" si="3"/>
        <v>30644.911057474041</v>
      </c>
      <c r="H47" s="168">
        <f t="shared" si="3"/>
        <v>13678.772026827777</v>
      </c>
      <c r="I47" s="168">
        <f t="shared" si="3"/>
        <v>12990.380226357414</v>
      </c>
      <c r="J47" s="168">
        <f t="shared" si="2"/>
        <v>96394.779665824288</v>
      </c>
      <c r="K47" s="169">
        <f t="shared" si="2"/>
        <v>2299.080204230967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2023-03-16T21:41:00Z</dcterms:modified>
</cp:coreProperties>
</file>